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яяя\Desktop\"/>
    </mc:Choice>
  </mc:AlternateContent>
  <bookViews>
    <workbookView xWindow="0" yWindow="0" windowWidth="21570" windowHeight="8145"/>
  </bookViews>
  <sheets>
    <sheet name="Проект" sheetId="1" r:id="rId1"/>
  </sheets>
  <definedNames>
    <definedName name="Z_27D814E2_2BBD_46E2_AB0B_BD49EDE408AD_.wvu.PrintArea" localSheetId="0" hidden="1">Проект!#REF!</definedName>
    <definedName name="Z_27D814E2_2BBD_46E2_AB0B_BD49EDE408AD_.wvu.PrintTitles" localSheetId="0" hidden="1">Проект!#REF!</definedName>
    <definedName name="Z_27D814E2_2BBD_46E2_AB0B_BD49EDE408AD_.wvu.Rows" localSheetId="0" hidden="1">Проект!#REF!</definedName>
    <definedName name="Z_36D0AF39_F9D1_4E9B_BE9B_7D698D1E86CB_.wvu.PrintArea" localSheetId="0" hidden="1">Проект!#REF!</definedName>
    <definedName name="Z_36D0AF39_F9D1_4E9B_BE9B_7D698D1E86CB_.wvu.PrintTitles" localSheetId="0" hidden="1">Проект!#REF!</definedName>
    <definedName name="Z_36D0AF39_F9D1_4E9B_BE9B_7D698D1E86CB_.wvu.Rows" localSheetId="0" hidden="1">Проект!#REF!</definedName>
    <definedName name="Z_52404CBE_E62C_48F8_89EC_81B088E26857_.wvu.PrintTitles" localSheetId="0" hidden="1">Проект!#REF!</definedName>
    <definedName name="Z_53519F13_5227_43C2_A382_05B9FE92151C_.wvu.PrintTitles" localSheetId="0" hidden="1">Проект!#REF!</definedName>
    <definedName name="Z_65FC9FF9_9BDF_4AC9_A01C_3FE0D1C98558_.wvu.PrintTitles" localSheetId="0" hidden="1">Проект!#REF!</definedName>
    <definedName name="Z_65FC9FF9_9BDF_4AC9_A01C_3FE0D1C98558_.wvu.Rows" localSheetId="0" hidden="1">Проект!#REF!</definedName>
    <definedName name="Z_AF41F45D_DE85_4D78_BE58_5CE21AB9615A_.wvu.PrintArea" localSheetId="0" hidden="1">Проект!#REF!</definedName>
    <definedName name="Z_AF41F45D_DE85_4D78_BE58_5CE21AB9615A_.wvu.PrintTitles" localSheetId="0" hidden="1">Проект!#REF!</definedName>
    <definedName name="Z_AF41F45D_DE85_4D78_BE58_5CE21AB9615A_.wvu.Rows" localSheetId="0" hidden="1">Проект!#REF!</definedName>
    <definedName name="Z_BB26D87D_DAE6_46F7_AA8E_D1AC89116EFA_.wvu.PrintArea" localSheetId="0" hidden="1">Проект!#REF!</definedName>
    <definedName name="Z_BB26D87D_DAE6_46F7_AA8E_D1AC89116EFA_.wvu.PrintTitles" localSheetId="0" hidden="1">Проект!#REF!</definedName>
    <definedName name="Z_BB26D87D_DAE6_46F7_AA8E_D1AC89116EFA_.wvu.Rows" localSheetId="0" hidden="1">Проект!#REF!,Проект!#REF!,Проект!#REF!,Проект!#REF!,Проект!#REF!</definedName>
    <definedName name="Z_C3898DDF_6F07_4968_8C12_CFB82E5B8FFA_.wvu.Cols" localSheetId="0" hidden="1">Проект!#REF!</definedName>
    <definedName name="Z_C3898DDF_6F07_4968_8C12_CFB82E5B8FFA_.wvu.PrintTitles" localSheetId="0" hidden="1">Проект!#REF!</definedName>
    <definedName name="Z_C3898DDF_6F07_4968_8C12_CFB82E5B8FFA_.wvu.Rows" localSheetId="0" hidden="1">Проект!#REF!,Проект!#REF!</definedName>
    <definedName name="Z_CCB7D0D3_6C64_4AC8_84E5_872472C81F7E_.wvu.PrintTitles" localSheetId="0" hidden="1">Проект!#REF!</definedName>
    <definedName name="Z_F474A959_45BD_4460_945A_1C764841FC63_.wvu.PrintArea" localSheetId="0" hidden="1">Проект!#REF!</definedName>
    <definedName name="Z_F474A959_45BD_4460_945A_1C764841FC63_.wvu.PrintTitles" localSheetId="0" hidden="1">Проект!#REF!</definedName>
    <definedName name="Z_F474A959_45BD_4460_945A_1C764841FC63_.wvu.Rows" localSheetId="0" hidden="1">Проект!#REF!,Проект!#REF!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E74" i="1"/>
  <c r="C47" i="1" l="1"/>
  <c r="C80" i="1" l="1"/>
  <c r="C74" i="1" s="1"/>
  <c r="E65" i="1"/>
  <c r="D65" i="1"/>
  <c r="D56" i="1" s="1"/>
  <c r="C65" i="1"/>
  <c r="E62" i="1"/>
  <c r="D62" i="1"/>
  <c r="C62" i="1"/>
  <c r="C39" i="1"/>
  <c r="C37" i="1" s="1"/>
  <c r="E37" i="1"/>
  <c r="D37" i="1"/>
  <c r="E34" i="1"/>
  <c r="D34" i="1"/>
  <c r="C34" i="1"/>
  <c r="E28" i="1"/>
  <c r="D28" i="1"/>
  <c r="C28" i="1"/>
  <c r="E26" i="1"/>
  <c r="D26" i="1"/>
  <c r="C26" i="1"/>
  <c r="E22" i="1"/>
  <c r="D22" i="1"/>
  <c r="C22" i="1"/>
  <c r="E16" i="1"/>
  <c r="D16" i="1"/>
  <c r="C16" i="1"/>
  <c r="E13" i="1"/>
  <c r="D13" i="1"/>
  <c r="C13" i="1"/>
  <c r="C12" i="1" s="1"/>
  <c r="D12" i="1" l="1"/>
  <c r="E12" i="1"/>
  <c r="C21" i="1"/>
  <c r="C11" i="1" s="1"/>
  <c r="C56" i="1"/>
  <c r="C33" i="1" s="1"/>
  <c r="D21" i="1"/>
  <c r="E21" i="1"/>
  <c r="D33" i="1"/>
  <c r="E56" i="1"/>
  <c r="E33" i="1" s="1"/>
  <c r="E11" i="1" l="1"/>
  <c r="E100" i="1" s="1"/>
  <c r="D11" i="1"/>
  <c r="D100" i="1" s="1"/>
  <c r="C100" i="1"/>
</calcChain>
</file>

<file path=xl/sharedStrings.xml><?xml version="1.0" encoding="utf-8"?>
<sst xmlns="http://schemas.openxmlformats.org/spreadsheetml/2006/main" count="176" uniqueCount="168">
  <si>
    <t>Приложение № 1</t>
  </si>
  <si>
    <t>от     №</t>
  </si>
  <si>
    <t xml:space="preserve">(тыс. рублей)
</t>
  </si>
  <si>
    <t>Код доходов</t>
  </si>
  <si>
    <t>Наименование доходов</t>
  </si>
  <si>
    <t>2026 год</t>
  </si>
  <si>
    <t>2027 год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</si>
  <si>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</si>
  <si>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</si>
  <si>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</si>
  <si>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</si>
  <si>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</si>
  <si>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</si>
  <si>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 xml:space="preserve">Налог на доходы физических лиц 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</si>
  <si>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</si>
  <si>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</si>
  <si>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</si>
  <si>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</si>
  <si>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</si>
  <si>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</si>
  <si>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</si>
  <si>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 налогообложения</t>
  </si>
  <si>
    <t>1 06 04000 02 0000 110</t>
  </si>
  <si>
    <t>Транспортный налог</t>
  </si>
  <si>
    <t>1 08 00000 00 0000 000</t>
  </si>
  <si>
    <t>ГОСУДАРСТВЕННАЯ ПОШЛИНА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</si>
  <si>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</si>
  <si>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</si>
  <si>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</si>
  <si>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</si>
  <si>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 поселений, а также средства от продажи права на заключение договоров аренды указанных земельных участков</t>
  </si>
  <si>
    <t>1 11 05035 05 0000 120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</si>
  <si>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</si>
  <si>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</si>
  <si>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</si>
  <si>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1 12 00000 00 0000 000</t>
  </si>
  <si>
    <t>ПЛАТЕЖИ ПРИ ПОЛЬЗОВАНИИ ПРИРОДНЫМИ РЕСУРСАМИ</t>
  </si>
  <si>
    <t>1 12 01000 01 0000 120</t>
  </si>
  <si>
    <t>Плата за  негативное  воздействие  на  окружающую среду</t>
  </si>
  <si>
    <t>1 14 00000 00 0000 000</t>
  </si>
  <si>
    <t>ДОХОДЫ ОТ ПРОДАЖИ МАТЕРИАЛЬНЫХ И НЕМАТЕРИАЛЬНЫХ АКТИВОВ</t>
  </si>
  <si>
    <t>1 14 02050 05 0000 410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</si>
  <si>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</si>
  <si>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</si>
  <si>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</si>
  <si>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</si>
  <si>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</si>
  <si>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</si>
  <si>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</si>
  <si>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2 00 00000 00 0000 000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</si>
  <si>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</si>
  <si>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</si>
  <si>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</si>
  <si>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2 02 15001 05 0000 150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</si>
  <si>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</si>
  <si>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2 02 15002 05 0000 150</t>
  </si>
  <si>
    <t>Дотации бюджетам муниципальных районов на поддержку мер по обеспечению сбалансированности бюджетов</t>
  </si>
  <si>
    <t>2 02 20000 00 0000 150</t>
  </si>
  <si>
    <t>Субсидии бюджетам субъектов  Российской Федерации  и муниципальных образований (межбюджетные субсидии)</t>
  </si>
  <si>
    <t>2 02 29999 05 0078 150</t>
  </si>
  <si>
    <t>Cубсидии бюджетам муниципальных районов области на обеспечение сохранения достигнутых показателей повышения оплаты труда отдельных категорий работников бюджетной сферы</t>
  </si>
  <si>
    <t>2 02 29999 05 0086 150</t>
  </si>
  <si>
    <t>Субсидии бюджетам муниципальных районов области на проведение капитального и текущего ремонтов муниципальных образовательных организаций:</t>
  </si>
  <si>
    <t>дошкольных образовательных организациях</t>
  </si>
  <si>
    <t>общеобразовательных организациях</t>
  </si>
  <si>
    <t>учреждениях дополнительного образования детей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</si>
  <si>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</si>
  <si>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</si>
  <si>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2 02 29999 05 0087 150</t>
  </si>
  <si>
    <t xml:space="preserve">Субсидии бюджетам муниципальных районов области на обеспечение условий для создания центров образования цифрового и гуманитарного профилей </t>
  </si>
  <si>
    <t>2 02 29999 05 0108 150</t>
  </si>
  <si>
    <t>Субсидии бюджетам муниципальных районов области на обеспечение условий для функционирования центров образования естественно-научной и технологической направленностей в общеобразовательных организациях</t>
  </si>
  <si>
    <t>2 02 29999 05 0111 150</t>
  </si>
  <si>
    <t>Субсидии бюджетам муниципальных районов области на обеспечение условий для внедрения цифровой образовательной среды в общеобразовательных  организациях</t>
  </si>
  <si>
    <t>2 02 25519 05 0000 150</t>
  </si>
  <si>
    <t>Субсидии бюджетам муниципальных районов на поддержку отрасли культуры</t>
  </si>
  <si>
    <t>Государственная поддержка лучших работников сельских учреждений культуры</t>
  </si>
  <si>
    <t xml:space="preserve">комплектование книжных фондов 
муниципальных общедоступных библиотек
</t>
  </si>
  <si>
    <t>2 02 29999 05 0126 150</t>
  </si>
  <si>
    <t xml:space="preserve">Субсидии бюджетам муниципальных районов области на проведение капитального и текущего ремонта спортивных залов муниципальных образовательных организаций </t>
  </si>
  <si>
    <t>2 02 25172 05 0000 150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</si>
  <si>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</si>
  <si>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2 02 29999 05 0128 150</t>
  </si>
  <si>
    <t>Субсидии бюджетам муниципальных районов области на достижение показателей результативности по обеспечению развития и укрепления материально-технической базы домов культуры в населенных пунктах с числом жителей до 50 тысяч человек</t>
  </si>
  <si>
    <t>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</si>
  <si>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</si>
  <si>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2 02 25559 05 0000 150</t>
  </si>
  <si>
    <t>Субсидии бюджетам муниципальных районов на оснащение предметных кабинетов общеобразовательных организаций оборудованием, средствами обучения и воспитания</t>
  </si>
  <si>
    <t>2 02 25599 05 0000 150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</si>
  <si>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</si>
  <si>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2 02 30000 00 0000 150</t>
  </si>
  <si>
    <t xml:space="preserve">Субвенции бюджетам субъектов Российской Федерации и муниципальных образований </t>
  </si>
  <si>
    <t>2 02 30024 05 0001 150</t>
  </si>
  <si>
    <t>Субвенции бюджетам муниципальных районов области на финансовое обеспечение образовательной деятельности муниципальных общеобразовательных учреждений</t>
  </si>
  <si>
    <t>2 02 30024 05 0003 150</t>
  </si>
  <si>
    <t>Субвенции бюджетам муниципальных районов области на осуществление органами местного самоуправления  государственных полномочий по созданию и организации деятельности  комиссий  по делам несовершеннолетних  и защите их прав</t>
  </si>
  <si>
    <t>2 02 30024 05 0007 150</t>
  </si>
  <si>
    <t>Субвенции бюджетам муниципальных районов области на исполнение государственных полномочий по расчету и предоставлению дотаций поселениям</t>
  </si>
  <si>
    <t>2 02 30024 05 0008 150</t>
  </si>
  <si>
    <t xml:space="preserve">Субвенции бюджетам муниципальных районов области на осуществление органами местного самоуправления  государственных полномочий по образованию и обеспечению деятельности административных комиссий, определению перечня должностных лиц, уполномоченных  составлять протоколы об административных правонарушениях </t>
  </si>
  <si>
    <t>2 02 30024 05 0009 150</t>
  </si>
  <si>
    <t xml:space="preserve">Субвенции бюджетам муниципальных районов области на 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 обеспечение деятельности штатных работников </t>
  </si>
  <si>
    <t>Субвенции бюджетам муниципальных районов области на осуществление органами местного самоуправления государственных полномочий по  предоставлению компенсации родительской платы за присмотр и уход за детьми в образовательных организациях, реализующих  образовательную программу дошкольного образования</t>
  </si>
  <si>
    <t>2 02 30024 05 0012 150</t>
  </si>
  <si>
    <t>Cубвенции бюджетам муниципальных районов области на осуществление органами местного самоуправления государственных полномочий по организации предоставления компенсации родительской платы 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</si>
  <si>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2 02 30024 05 0014 150</t>
  </si>
  <si>
    <t>Субвенции бюджетам муниципальных районов области на компенсацию родительской платы за присмотр и уход за детьми в образовательных организациях, реализующих основную общеобразовательую программу  дошкольного образования</t>
  </si>
  <si>
    <t xml:space="preserve">Субвенции бюджетам муниципальных 
районов области на осуществление органами местного самоуправления государственных полномочий по организации предоставления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
общего и среднего общего образования, по предоставлению компенсации стоимости горячего питания родителям (законным представителям) обучающихся по образовательным программам начального общего образования на дому детей-инвалидов и детей, нуждающихся в длительном лечении, которые по состоянию здоровья временно или постоянно не могут посещать образовательные организации, и частичному финансированию расходов на присмотр и уход за детьми дошкольного возраста в муниципальных образовательных организациях, 
реализующих образовательную программу дошкольного образования
</t>
  </si>
  <si>
    <t>2 02 30024 05 0027 150</t>
  </si>
  <si>
    <t>Субвенции бюджетам муниципальных районов области на  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</si>
  <si>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2 02 30024 05 0028 150</t>
  </si>
  <si>
    <t>Субвенции бюджетам муниципальных районов области на  частичное финансирование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</si>
  <si>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2 02 30024 05 0029 150</t>
  </si>
  <si>
    <t>Cубвенции бюджетам муниципальных районов области на осуществление органами местного самоуправления государственных полномочий по организации предоставления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по предоставлению компенсации стоимости горячего питания родителям (законным представителям) обучающихся по образовательным программам начального общего образования на дому детей-инвалидов и детей, нуждающихся в длительном лечении, которые по состоянию здоровья временно или постоянно не могут посещать образовательные организации, и частичному финансированию расходов на присмотр и уход за детьми дошкольного возраста в муниципальных образовательных организациях, реализующих образовательную программу дошкольного образования</t>
  </si>
  <si>
    <t>2 02 30024 05 0045 150</t>
  </si>
  <si>
    <t>Субвенции бюджетам муниципальных районов области на компенсацию стоимости горячего питания родителям (законным представителям) обучающихся по образовательным программам начального общего образования на дому детей-инвалидов и детей, нуждающихся в длительном лечении, которые по состоянию здоровья временно или постоянно не могут посещать образовательные организации</t>
  </si>
  <si>
    <t>202 30024 05 0037 150</t>
  </si>
  <si>
    <t>Cубвенции бюджетам муниципальных районов области на финансовое обеспечение образовательной деятельности муниципальных дошкольных образовательных организаций</t>
  </si>
  <si>
    <t>2 02 30024 05 0043 150</t>
  </si>
  <si>
    <t>Субвенции бюджетам муниципальных районов области на осуществление органами местного самоуправления отдельных государственных полномочий по организации проведения мероприятий при осуществлении деятельности по обращению с животными без владельцев</t>
  </si>
  <si>
    <t>2 02 35303 05 0000 150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</si>
  <si>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</si>
  <si>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2 02 35120 05 0000 150</t>
  </si>
  <si>
    <t>Субвенции бюджетам муниципальных районов 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</si>
  <si>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2 02 40000 00 0000 150</t>
  </si>
  <si>
    <t>Иные межбюджетные трансферты</t>
  </si>
  <si>
    <t>202 40014 05 0004 150</t>
  </si>
  <si>
    <t>Межбюджетные трансферты, передаваемые из бюджетов сельских поселений бюджетам муниципальных районов на осуществление части полномочий по решению вопросов местного значения для создания условий для организации досуга и обеспечения жителей сельского поселения услугами организаций культуры</t>
  </si>
  <si>
    <t>202 49999 05 0006 150</t>
  </si>
  <si>
    <t>Межбюджетные трансферты, передаваемые бюджетам муниципальных районов области за счет средств резервного фонда Правительства Саратовской области</t>
  </si>
  <si>
    <t>202 45050 05 0000 150</t>
  </si>
  <si>
    <t>Межбюджетные трансферты, передаваемые бюджетам муниципальных районов                      на обеспечение выплат ежемесячного денежного вознаграждения советникам директоров по воспитанию                                                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                          и федеральной территории "Сириус", муниципальных общеобразовательных организаций и профессиональных образовательных организаций</t>
  </si>
  <si>
    <t>202 49999 05 0015 150</t>
  </si>
  <si>
    <t>Межбюджетные трансферты, передаваемые бюджетам муниципальных районов области на размещение социально значимой информации в печатных средствах массовой информации, учрежденных органами местного самоуправления, и в сетевых изданиях данных печатных средств массовой информации, учрежденных органами местного самоуправления</t>
  </si>
  <si>
    <t>202 49999 05 0067 150</t>
  </si>
  <si>
    <t xml:space="preserve">Межбюджетные трансферты, передаваемые бюджетам муниципальных районов области на оснащение и укрепление материально-технической базы образовательных организаций </t>
  </si>
  <si>
    <t>в сфере  образования</t>
  </si>
  <si>
    <t>в сфере  культуры</t>
  </si>
  <si>
    <t>202 49999 05 0070 150</t>
  </si>
  <si>
    <t xml:space="preserve">Межбюджетные трансферты, передаваемые бюджетам муниципальных районов области на проведение капитального и текущего ремонтов, техническое оснащение 
муниципальных учреждений культурно-досугового типа
</t>
  </si>
  <si>
    <t>202 49999 05 0080 150</t>
  </si>
  <si>
    <t>Межбюджетные трансферты, передаваемые бюджетам муниципальных районов области на поощрение муниципальных управленческих команд</t>
  </si>
  <si>
    <t>202 45179 05 0000 150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</si>
  <si>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</si>
  <si>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2 02 49999 05 0106 150</t>
  </si>
  <si>
    <t>Межбюджетные трансферты бюджетам муниципальных районов области на оказание содействия органам местного самоуправления в организации деятельности по военно-патриотическому воспитанию граждан</t>
  </si>
  <si>
    <t>202 49999 05 0110 150</t>
  </si>
  <si>
    <t xml:space="preserve">Межбюджетные трансферты, передаваемые бюджетам муниципальных районов  области на укрепление материально-технической базы и оснащение музеев боевой славы 
в муниципальных образовательных организациях
</t>
  </si>
  <si>
    <t>202 49999 05 0117 150</t>
  </si>
  <si>
    <t>Межбюджетные трансферты, передаваемые бюджетам муниципальных районов области на обеспечение дорожно-эксплуатационной техникой муниципальных районов и городских округов области</t>
  </si>
  <si>
    <t>202 49999 05 0119 150</t>
  </si>
  <si>
    <t>Межбюджетные трансферты, передаваемые бюджетам муниципальных районов области на финансовое обеспечение расходов за присмотр и уход за детьми дошкольного возраста из многодетных семей в муниципальных образовательных организациях, реализующих образовательную программу дошкольного образования</t>
  </si>
  <si>
    <t>202 49999 05 0120 150</t>
  </si>
  <si>
    <t>Межбюджетные трансферты, передаваемые бюджетам муниципальных районов области на реализацию мероприятий по строительству спортивных объектов (зданий, строений, сооружений) на территории объектов образования</t>
  </si>
  <si>
    <t>202 49999 05 0126 150</t>
  </si>
  <si>
    <t xml:space="preserve">Межбюджетные трансферты, передаваемые бюджетам муниципальных районов области
на благоустройство территорий образовательных организаций
</t>
  </si>
  <si>
    <t>202 49999 05 0145 150</t>
  </si>
  <si>
    <t>Межбюджетные трансферты, передаваемые бюджетам муниципальных районов области на финансовое обеспечение центров образования естественно-научной и технологической направленностей, а также цифрового и гуманитарного профилей в муниципальных общеобразовательных организациях</t>
  </si>
  <si>
    <t>202 49999 05 0146 150</t>
  </si>
  <si>
    <t>Межбюджетные трансферты, передаваемые бюджетам муниципальных районов области на финансовое обеспечение цифровой образовательной среды в общеобразовательных организациях</t>
  </si>
  <si>
    <t>202 49999 05 0131 150</t>
  </si>
  <si>
    <t>Межбюджетные трансферты, передаваемые бюджетам муниципальных районов области на поощрительные выплаты водителям школьных автобусов муниципальных общеобразовательных организаций</t>
  </si>
  <si>
    <t>202 49999 05 0140 150</t>
  </si>
  <si>
    <t xml:space="preserve">Межбюджетные трансферты, 
передаваемые бюджетам муниципальных районов области на благоустройство территорий учреждений культуры
</t>
  </si>
  <si>
    <t>ВСЕГО</t>
  </si>
  <si>
    <t>к проекту решения "О местном бюджете  Балтайского муниципального района на 2026 год  и на плановый период 2027 и 2028 годов"</t>
  </si>
  <si>
    <t>2028 год</t>
  </si>
  <si>
    <t>Поступление доходов в местный бюджет Балтайского муниципального района Саратовской области на 2026 год 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</si>
</sst>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1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 Cyr"/>
      <family val="1"/>
      <charset val="204"/>
    </font>
    <font>
      <b/>
      <sz val="12"/>
      <name val="Times New Roman"/>
      <family val="1"/>
      <charset val="204"/>
    </font>
    <font>
      <sz val="11"/>
      <name val="Arial Narrow"/>
      <family val="2"/>
    </font>
    <font>
      <sz val="11"/>
      <name val="Times New Roman"/>
      <family val="1"/>
      <charset val="204"/>
    </font>
    <font>
      <b/>
      <sz val="12"/>
      <name val="Arial Narrow"/>
      <family val="2"/>
    </font>
    <font>
      <sz val="9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</font>
    <font>
      <b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49" fontId="2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justify"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center" vertical="center"/>
    </xf>
    <xf numFmtId="164" fontId="10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/>
    <xf numFmtId="164" fontId="4" fillId="0" borderId="8" xfId="0" applyNumberFormat="1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justify" vertical="center" wrapText="1"/>
    </xf>
    <xf numFmtId="0" fontId="9" fillId="0" borderId="8" xfId="0" applyFont="1" applyFill="1" applyBorder="1" applyAlignment="1">
      <alignment horizontal="center" vertical="center" wrapText="1"/>
    </xf>
    <xf numFmtId="165" fontId="9" fillId="0" borderId="9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justify" vertical="top" wrapText="1"/>
    </xf>
    <xf numFmtId="0" fontId="8" fillId="0" borderId="8" xfId="0" applyFont="1" applyFill="1" applyBorder="1" applyAlignment="1">
      <alignment horizontal="justify" vertical="top" wrapText="1"/>
    </xf>
    <xf numFmtId="164" fontId="8" fillId="0" borderId="9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justify" vertical="top" wrapText="1"/>
    </xf>
    <xf numFmtId="165" fontId="10" fillId="0" borderId="9" xfId="0" applyNumberFormat="1" applyFont="1" applyFill="1" applyBorder="1" applyAlignment="1">
      <alignment horizontal="center" vertical="top" wrapText="1"/>
    </xf>
    <xf numFmtId="165" fontId="10" fillId="0" borderId="5" xfId="0" applyNumberFormat="1" applyFont="1" applyFill="1" applyBorder="1" applyAlignment="1">
      <alignment horizontal="center"/>
    </xf>
    <xf numFmtId="49" fontId="9" fillId="0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justify" vertical="top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justify" vertical="center" wrapText="1"/>
      <protection locked="0"/>
    </xf>
    <xf numFmtId="164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justify" vertical="top" wrapText="1"/>
    </xf>
    <xf numFmtId="0" fontId="9" fillId="0" borderId="8" xfId="0" applyFont="1" applyFill="1" applyBorder="1" applyAlignment="1">
      <alignment horizontal="justify" wrapText="1"/>
    </xf>
    <xf numFmtId="164" fontId="9" fillId="0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0" fontId="13" fillId="0" borderId="8" xfId="0" applyFont="1" applyFill="1" applyBorder="1"/>
    <xf numFmtId="0" fontId="10" fillId="0" borderId="8" xfId="0" applyFont="1" applyFill="1" applyBorder="1" applyAlignment="1" applyProtection="1">
      <alignment horizontal="justify" vertical="top" wrapText="1"/>
      <protection locked="0"/>
    </xf>
    <xf numFmtId="166" fontId="4" fillId="0" borderId="6" xfId="0" applyNumberFormat="1" applyFont="1" applyFill="1" applyBorder="1" applyAlignment="1" applyProtection="1">
      <alignment horizontal="justify" vertical="top" wrapText="1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0" applyNumberFormat="1" applyFont="1" applyFill="1" applyBorder="1" applyAlignment="1" applyProtection="1">
      <alignment horizontal="justify" vertical="center" wrapText="1"/>
      <protection locked="0"/>
    </xf>
    <xf numFmtId="0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0" applyNumberFormat="1" applyFont="1" applyFill="1" applyBorder="1" applyAlignment="1" applyProtection="1">
      <alignment horizontal="justify" vertical="top" wrapText="1"/>
      <protection hidden="1"/>
    </xf>
    <xf numFmtId="164" fontId="4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0" applyNumberFormat="1" applyFont="1" applyFill="1" applyBorder="1" applyAlignment="1" applyProtection="1">
      <alignment horizontal="left" vertical="top" wrapText="1"/>
      <protection hidden="1"/>
    </xf>
    <xf numFmtId="164" fontId="4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>
      <alignment vertical="top" wrapText="1"/>
    </xf>
    <xf numFmtId="164" fontId="8" fillId="0" borderId="8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>
      <alignment vertical="top" wrapText="1"/>
    </xf>
    <xf numFmtId="164" fontId="9" fillId="0" borderId="8" xfId="0" applyNumberFormat="1" applyFont="1" applyFill="1" applyBorder="1" applyAlignment="1">
      <alignment vertical="center"/>
    </xf>
    <xf numFmtId="0" fontId="13" fillId="0" borderId="0" xfId="0" applyFont="1" applyFill="1"/>
    <xf numFmtId="0" fontId="13" fillId="0" borderId="2" xfId="0" applyFont="1" applyFill="1" applyBorder="1"/>
    <xf numFmtId="0" fontId="13" fillId="0" borderId="0" xfId="0" applyFont="1" applyFill="1" applyAlignment="1">
      <alignment horizontal="center" vertical="center" wrapText="1"/>
    </xf>
    <xf numFmtId="164" fontId="13" fillId="0" borderId="0" xfId="0" applyNumberFormat="1" applyFont="1" applyFill="1" applyAlignment="1">
      <alignment wrapText="1"/>
    </xf>
    <xf numFmtId="0" fontId="0" fillId="0" borderId="0" xfId="0" applyFont="1" applyFill="1" applyAlignment="1">
      <alignment wrapText="1"/>
    </xf>
    <xf numFmtId="164" fontId="13" fillId="0" borderId="0" xfId="0" applyNumberFormat="1" applyFont="1" applyFill="1"/>
    <xf numFmtId="0" fontId="8" fillId="0" borderId="6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left" vertical="top" wrapText="1"/>
    </xf>
    <xf numFmtId="49" fontId="3" fillId="2" borderId="0" xfId="0" applyNumberFormat="1" applyFont="1" applyFill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right" vertical="top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justify" vertical="center" wrapText="1"/>
    </xf>
    <xf numFmtId="4" fontId="4" fillId="0" borderId="8" xfId="0" applyNumberFormat="1" applyFont="1" applyFill="1" applyBorder="1" applyAlignment="1">
      <alignment horizontal="center" vertical="center"/>
    </xf>
    <xf numFmtId="164" fontId="10" fillId="0" borderId="9" xfId="0" applyNumberFormat="1" applyFont="1" applyFill="1" applyBorder="1" applyAlignment="1">
      <alignment horizontal="center" vertical="center" wrapText="1"/>
    </xf>
    <xf numFmtId="165" fontId="10" fillId="0" borderId="8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/>
    </xf>
    <xf numFmtId="165" fontId="4" fillId="0" borderId="9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Fill="1" applyBorder="1" applyAlignment="1">
      <alignment horizontal="center" vertical="center"/>
    </xf>
    <xf numFmtId="165" fontId="8" fillId="0" borderId="3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justify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164" fontId="8" fillId="0" borderId="9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justify" vertical="top" wrapText="1"/>
      <protection locked="0"/>
    </xf>
    <xf numFmtId="0" fontId="4" fillId="0" borderId="8" xfId="0" applyFont="1" applyFill="1" applyBorder="1" applyAlignment="1" applyProtection="1">
      <alignment horizontal="justify" vertical="top" wrapText="1"/>
      <protection locked="0"/>
    </xf>
    <xf numFmtId="166" fontId="4" fillId="0" borderId="8" xfId="0" applyNumberFormat="1" applyFont="1" applyFill="1" applyBorder="1" applyAlignment="1" applyProtection="1">
      <alignment horizontal="justify" vertical="top" wrapText="1"/>
      <protection locked="0"/>
    </xf>
    <xf numFmtId="49" fontId="4" fillId="0" borderId="8" xfId="0" applyNumberFormat="1" applyFont="1" applyFill="1" applyBorder="1" applyAlignment="1" applyProtection="1">
      <alignment horizontal="justify" vertical="top" wrapText="1"/>
      <protection locked="0"/>
    </xf>
    <xf numFmtId="49" fontId="10" fillId="0" borderId="6" xfId="0" applyNumberFormat="1" applyFont="1" applyFill="1" applyBorder="1" applyAlignment="1" applyProtection="1">
      <alignment horizontal="justify" vertical="top" wrapText="1"/>
      <protection locked="0"/>
    </xf>
    <xf numFmtId="164" fontId="10" fillId="0" borderId="6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  <protection hidden="1"/>
    </xf>
    <xf numFmtId="16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8" xfId="0" applyFont="1" applyFill="1" applyBorder="1" applyAlignment="1">
      <alignment vertical="top" wrapText="1"/>
    </xf>
    <xf numFmtId="164" fontId="8" fillId="0" borderId="5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</cellXfs>
  <cellStyles count="2">
    <cellStyle name="Обычный" xfId="0" builtinId="0"/>
    <cellStyle name="Обычный_Tmp4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abSelected="1" view="pageBreakPreview" topLeftCell="A2" zoomScaleNormal="100" zoomScaleSheetLayoutView="100" workbookViewId="0">
      <selection activeCell="C18" sqref="C18"/>
    </sheetView>
  </sheetViews>
  <sheetFormatPr defaultRowHeight="14.25" outlineLevelRow="1" x14ac:dyDescent="0.2"/>
  <cols>
    <col min="1" max="1" width="21" style="61" customWidth="1"/>
    <col min="2" max="2" width="42.7109375" style="61" customWidth="1"/>
    <col min="3" max="3" width="10.5703125" style="61" customWidth="1"/>
    <col min="4" max="4" width="14.85546875" style="61" customWidth="1"/>
    <col min="5" max="5" width="11.5703125" style="61" customWidth="1"/>
    <col min="6" max="16384" width="9.140625" style="16"/>
  </cols>
  <sheetData>
    <row r="1" spans="1:7" s="3" customFormat="1" ht="15.75" hidden="1" customHeight="1" x14ac:dyDescent="0.2">
      <c r="A1" s="1"/>
      <c r="B1" s="2"/>
      <c r="C1" s="2"/>
      <c r="D1" s="2"/>
      <c r="E1" s="2"/>
    </row>
    <row r="2" spans="1:7" s="3" customFormat="1" ht="24" customHeight="1" x14ac:dyDescent="0.2">
      <c r="A2" s="1"/>
      <c r="B2" s="2"/>
      <c r="C2" s="68" t="s">
        <v>0</v>
      </c>
      <c r="D2" s="68"/>
      <c r="E2" s="2"/>
    </row>
    <row r="3" spans="1:7" s="3" customFormat="1" ht="60.75" customHeight="1" x14ac:dyDescent="0.2">
      <c r="A3" s="1"/>
      <c r="B3" s="2"/>
      <c r="C3" s="69" t="s">
        <v>165</v>
      </c>
      <c r="D3" s="69"/>
      <c r="E3" s="69"/>
    </row>
    <row r="4" spans="1:7" s="3" customFormat="1" ht="25.5" hidden="1" customHeight="1" outlineLevel="1" x14ac:dyDescent="0.2">
      <c r="A4" s="1"/>
      <c r="B4" s="2"/>
      <c r="C4" s="70" t="s">
        <v>1</v>
      </c>
      <c r="D4" s="70"/>
      <c r="E4" s="2"/>
    </row>
    <row r="5" spans="1:7" s="4" customFormat="1" ht="12.75" customHeight="1" collapsed="1" x14ac:dyDescent="0.2">
      <c r="A5" s="1"/>
      <c r="B5" s="2"/>
      <c r="C5" s="2"/>
      <c r="D5" s="2"/>
      <c r="E5" s="2"/>
      <c r="F5" s="16"/>
      <c r="G5" s="16"/>
    </row>
    <row r="6" spans="1:7" s="4" customFormat="1" ht="29.25" customHeight="1" x14ac:dyDescent="0.2">
      <c r="A6" s="71" t="s">
        <v>167</v>
      </c>
      <c r="B6" s="71"/>
      <c r="C6" s="71"/>
      <c r="D6" s="71"/>
      <c r="E6" s="71"/>
      <c r="F6" s="16"/>
      <c r="G6" s="16"/>
    </row>
    <row r="7" spans="1:7" s="4" customFormat="1" ht="14.25" customHeight="1" x14ac:dyDescent="0.2">
      <c r="A7" s="5"/>
      <c r="B7" s="5"/>
      <c r="C7" s="5"/>
      <c r="D7" s="73" t="s">
        <v>2</v>
      </c>
      <c r="E7" s="73"/>
      <c r="F7" s="16"/>
      <c r="G7" s="16"/>
    </row>
    <row r="8" spans="1:7" s="4" customFormat="1" ht="15.75" customHeight="1" x14ac:dyDescent="0.2">
      <c r="A8" s="74" t="s">
        <v>3</v>
      </c>
      <c r="B8" s="76" t="s">
        <v>4</v>
      </c>
      <c r="C8" s="78" t="s">
        <v>5</v>
      </c>
      <c r="D8" s="80" t="s">
        <v>6</v>
      </c>
      <c r="E8" s="82" t="s">
        <v>166</v>
      </c>
      <c r="F8" s="16"/>
      <c r="G8" s="16"/>
    </row>
    <row r="9" spans="1:7" s="4" customFormat="1" ht="21" customHeight="1" x14ac:dyDescent="0.2">
      <c r="A9" s="75"/>
      <c r="B9" s="77"/>
      <c r="C9" s="79"/>
      <c r="D9" s="81"/>
      <c r="E9" s="83"/>
      <c r="F9" s="16"/>
      <c r="G9" s="16"/>
    </row>
    <row r="10" spans="1:7" s="4" customFormat="1" ht="14.25" customHeight="1" x14ac:dyDescent="0.3">
      <c r="A10" s="6">
        <v>1</v>
      </c>
      <c r="B10" s="7">
        <v>2</v>
      </c>
      <c r="C10" s="8">
        <v>3</v>
      </c>
      <c r="D10" s="9">
        <v>4</v>
      </c>
      <c r="E10" s="10">
        <v>5</v>
      </c>
      <c r="F10" s="16"/>
      <c r="G10" s="16"/>
    </row>
    <row r="11" spans="1:7" s="4" customFormat="1" ht="18.75" customHeight="1" x14ac:dyDescent="0.2">
      <c r="A11" s="11" t="s">
        <v>7</v>
      </c>
      <c r="B11" s="12" t="s">
        <v>8</v>
      </c>
      <c r="C11" s="13">
        <f>C12+C21</f>
        <v>74808.900000000009</v>
      </c>
      <c r="D11" s="13">
        <f>D12+D21</f>
        <v>78571.199999999997</v>
      </c>
      <c r="E11" s="13">
        <f>E12+E21</f>
        <v>82164.3</v>
      </c>
      <c r="F11" s="16"/>
      <c r="G11" s="16"/>
    </row>
    <row r="12" spans="1:7" s="4" customFormat="1" ht="18.75" customHeight="1" x14ac:dyDescent="0.2">
      <c r="A12" s="11"/>
      <c r="B12" s="12" t="s">
        <v>9</v>
      </c>
      <c r="C12" s="13">
        <f>C13+C16+C20+C19+C15</f>
        <v>64252.3</v>
      </c>
      <c r="D12" s="13">
        <f>D13+D16+D20+D19+D15</f>
        <v>67779</v>
      </c>
      <c r="E12" s="13">
        <f>E13+E16+E20+E19+E15</f>
        <v>71354.7</v>
      </c>
      <c r="F12" s="16"/>
      <c r="G12" s="16"/>
    </row>
    <row r="13" spans="1:7" ht="18.75" customHeight="1" x14ac:dyDescent="0.2">
      <c r="A13" s="11" t="s">
        <v>10</v>
      </c>
      <c r="B13" s="12" t="s">
        <v>11</v>
      </c>
      <c r="C13" s="14">
        <f>C14</f>
        <v>41487.300000000003</v>
      </c>
      <c r="D13" s="14">
        <f>D14</f>
        <v>43146.7</v>
      </c>
      <c r="E13" s="15">
        <f>E14</f>
        <v>44872.6</v>
      </c>
    </row>
    <row r="14" spans="1:7" ht="18.75" customHeight="1" x14ac:dyDescent="0.2">
      <c r="A14" s="84" t="s">
        <v>12</v>
      </c>
      <c r="B14" s="85" t="s">
        <v>13</v>
      </c>
      <c r="C14" s="17">
        <v>41487.300000000003</v>
      </c>
      <c r="D14" s="18">
        <v>43146.7</v>
      </c>
      <c r="E14" s="19">
        <v>44872.6</v>
      </c>
    </row>
    <row r="15" spans="1:7" ht="55.5" hidden="1" customHeight="1" x14ac:dyDescent="0.2">
      <c r="A15" s="20" t="s">
        <v>14</v>
      </c>
      <c r="B15" s="21" t="s">
        <v>15</v>
      </c>
      <c r="C15" s="17"/>
      <c r="D15" s="18"/>
      <c r="E15" s="19"/>
    </row>
    <row r="16" spans="1:7" ht="18.75" customHeight="1" x14ac:dyDescent="0.2">
      <c r="A16" s="11" t="s">
        <v>16</v>
      </c>
      <c r="B16" s="12" t="s">
        <v>17</v>
      </c>
      <c r="C16" s="14">
        <f>C17+C18</f>
        <v>4942</v>
      </c>
      <c r="D16" s="14">
        <f>D17+D18</f>
        <v>5154.3</v>
      </c>
      <c r="E16" s="14">
        <f>E17+E18</f>
        <v>5376.1</v>
      </c>
    </row>
    <row r="17" spans="1:5" ht="18.75" customHeight="1" x14ac:dyDescent="0.2">
      <c r="A17" s="84" t="s">
        <v>18</v>
      </c>
      <c r="B17" s="85" t="s">
        <v>19</v>
      </c>
      <c r="C17" s="86">
        <v>3482</v>
      </c>
      <c r="D17" s="18">
        <v>3621.3</v>
      </c>
      <c r="E17" s="19">
        <v>3766.1</v>
      </c>
    </row>
    <row r="18" spans="1:5" ht="38.25" customHeight="1" x14ac:dyDescent="0.2">
      <c r="A18" s="84" t="s">
        <v>20</v>
      </c>
      <c r="B18" s="85" t="s">
        <v>21</v>
      </c>
      <c r="C18" s="17">
        <v>1460</v>
      </c>
      <c r="D18" s="18">
        <v>1533</v>
      </c>
      <c r="E18" s="19">
        <v>1610</v>
      </c>
    </row>
    <row r="19" spans="1:5" ht="25.5" customHeight="1" x14ac:dyDescent="0.2">
      <c r="A19" s="20" t="s">
        <v>22</v>
      </c>
      <c r="B19" s="21" t="s">
        <v>23</v>
      </c>
      <c r="C19" s="15">
        <v>15348</v>
      </c>
      <c r="D19" s="87">
        <v>15986</v>
      </c>
      <c r="E19" s="15">
        <v>16653</v>
      </c>
    </row>
    <row r="20" spans="1:5" ht="18.75" customHeight="1" x14ac:dyDescent="0.2">
      <c r="A20" s="22" t="s">
        <v>24</v>
      </c>
      <c r="B20" s="12" t="s">
        <v>25</v>
      </c>
      <c r="C20" s="14">
        <v>2475</v>
      </c>
      <c r="D20" s="23">
        <v>3492</v>
      </c>
      <c r="E20" s="88">
        <v>4453</v>
      </c>
    </row>
    <row r="21" spans="1:5" ht="18.75" customHeight="1" x14ac:dyDescent="0.2">
      <c r="A21" s="22"/>
      <c r="B21" s="12" t="s">
        <v>26</v>
      </c>
      <c r="C21" s="14">
        <f>C22+C26+C28+C31+C32</f>
        <v>10556.6</v>
      </c>
      <c r="D21" s="14">
        <f>D22+D26+D28+D31+D32</f>
        <v>10792.2</v>
      </c>
      <c r="E21" s="14">
        <f>E22+E26+E28+E31+E32</f>
        <v>10809.6</v>
      </c>
    </row>
    <row r="22" spans="1:5" ht="55.5" customHeight="1" x14ac:dyDescent="0.2">
      <c r="A22" s="22" t="s">
        <v>27</v>
      </c>
      <c r="B22" s="12" t="s">
        <v>28</v>
      </c>
      <c r="C22" s="14">
        <f>C23+C24+C25</f>
        <v>6800</v>
      </c>
      <c r="D22" s="14">
        <f>D23+D24+D25</f>
        <v>6900</v>
      </c>
      <c r="E22" s="14">
        <f>E23+E24+E25</f>
        <v>6950</v>
      </c>
    </row>
    <row r="23" spans="1:5" ht="125.25" customHeight="1" x14ac:dyDescent="0.2">
      <c r="A23" s="8" t="s">
        <v>29</v>
      </c>
      <c r="B23" s="24" t="s">
        <v>30</v>
      </c>
      <c r="C23" s="17">
        <v>5900</v>
      </c>
      <c r="D23" s="18">
        <v>6000</v>
      </c>
      <c r="E23" s="89">
        <v>6000</v>
      </c>
    </row>
    <row r="24" spans="1:5" ht="108" customHeight="1" x14ac:dyDescent="0.2">
      <c r="A24" s="8" t="s">
        <v>31</v>
      </c>
      <c r="B24" s="24" t="s">
        <v>32</v>
      </c>
      <c r="C24" s="17">
        <v>900</v>
      </c>
      <c r="D24" s="18">
        <v>900</v>
      </c>
      <c r="E24" s="19">
        <v>950</v>
      </c>
    </row>
    <row r="25" spans="1:5" ht="94.5" hidden="1" customHeight="1" outlineLevel="1" x14ac:dyDescent="0.2">
      <c r="A25" s="8" t="s">
        <v>33</v>
      </c>
      <c r="B25" s="25" t="s">
        <v>34</v>
      </c>
      <c r="C25" s="17"/>
      <c r="D25" s="26"/>
      <c r="E25" s="19"/>
    </row>
    <row r="26" spans="1:5" ht="35.25" hidden="1" customHeight="1" outlineLevel="1" x14ac:dyDescent="0.2">
      <c r="A26" s="22" t="s">
        <v>35</v>
      </c>
      <c r="B26" s="12" t="s">
        <v>36</v>
      </c>
      <c r="C26" s="14">
        <f>C27</f>
        <v>0</v>
      </c>
      <c r="D26" s="14">
        <f>D27</f>
        <v>0</v>
      </c>
      <c r="E26" s="15">
        <f>E27</f>
        <v>0</v>
      </c>
    </row>
    <row r="27" spans="1:5" ht="33" hidden="1" customHeight="1" outlineLevel="1" x14ac:dyDescent="0.2">
      <c r="A27" s="8" t="s">
        <v>37</v>
      </c>
      <c r="B27" s="24" t="s">
        <v>38</v>
      </c>
      <c r="C27" s="17"/>
      <c r="D27" s="18"/>
      <c r="E27" s="19"/>
    </row>
    <row r="28" spans="1:5" ht="49.5" customHeight="1" collapsed="1" x14ac:dyDescent="0.2">
      <c r="A28" s="22" t="s">
        <v>39</v>
      </c>
      <c r="B28" s="12" t="s">
        <v>40</v>
      </c>
      <c r="C28" s="14">
        <f>C29+C30</f>
        <v>3500</v>
      </c>
      <c r="D28" s="14">
        <f>D29+D30</f>
        <v>3600</v>
      </c>
      <c r="E28" s="15">
        <f>E29+E30</f>
        <v>3600</v>
      </c>
    </row>
    <row r="29" spans="1:5" ht="133.5" customHeight="1" x14ac:dyDescent="0.2">
      <c r="A29" s="8" t="s">
        <v>41</v>
      </c>
      <c r="B29" s="24" t="s">
        <v>42</v>
      </c>
      <c r="C29" s="17">
        <v>500</v>
      </c>
      <c r="D29" s="90">
        <v>600</v>
      </c>
      <c r="E29" s="91">
        <v>600</v>
      </c>
    </row>
    <row r="30" spans="1:5" ht="81.75" customHeight="1" x14ac:dyDescent="0.2">
      <c r="A30" s="8" t="s">
        <v>43</v>
      </c>
      <c r="B30" s="24" t="s">
        <v>44</v>
      </c>
      <c r="C30" s="17">
        <v>3000</v>
      </c>
      <c r="D30" s="90">
        <v>3000</v>
      </c>
      <c r="E30" s="92">
        <v>3000</v>
      </c>
    </row>
    <row r="31" spans="1:5" ht="18" customHeight="1" x14ac:dyDescent="0.2">
      <c r="A31" s="22" t="s">
        <v>45</v>
      </c>
      <c r="B31" s="12" t="s">
        <v>46</v>
      </c>
      <c r="C31" s="14">
        <v>256.60000000000002</v>
      </c>
      <c r="D31" s="23">
        <v>292.2</v>
      </c>
      <c r="E31" s="27">
        <v>259.60000000000002</v>
      </c>
    </row>
    <row r="32" spans="1:5" ht="21" customHeight="1" x14ac:dyDescent="0.3">
      <c r="A32" s="28" t="s">
        <v>47</v>
      </c>
      <c r="B32" s="29" t="s">
        <v>48</v>
      </c>
      <c r="C32" s="15"/>
      <c r="D32" s="30"/>
      <c r="E32" s="31"/>
    </row>
    <row r="33" spans="1:5" ht="56.25" customHeight="1" x14ac:dyDescent="0.2">
      <c r="A33" s="32" t="s">
        <v>49</v>
      </c>
      <c r="B33" s="33" t="s">
        <v>50</v>
      </c>
      <c r="C33" s="14">
        <f>C34+C37+C56+C74</f>
        <v>345643.20000000007</v>
      </c>
      <c r="D33" s="14">
        <f>D34+D37+D56+D74</f>
        <v>317073.60000000009</v>
      </c>
      <c r="E33" s="14">
        <f>E34+E37+E56+E74</f>
        <v>318834.2</v>
      </c>
    </row>
    <row r="34" spans="1:5" ht="36.75" customHeight="1" x14ac:dyDescent="0.2">
      <c r="A34" s="32" t="s">
        <v>51</v>
      </c>
      <c r="B34" s="12" t="s">
        <v>52</v>
      </c>
      <c r="C34" s="14">
        <f>C35+C36</f>
        <v>80911.5</v>
      </c>
      <c r="D34" s="14">
        <f>D35+D36</f>
        <v>77504.899999999994</v>
      </c>
      <c r="E34" s="14">
        <f>E35+E36</f>
        <v>79786.100000000006</v>
      </c>
    </row>
    <row r="35" spans="1:5" ht="59.25" customHeight="1" x14ac:dyDescent="0.2">
      <c r="A35" s="34" t="s">
        <v>53</v>
      </c>
      <c r="B35" s="35" t="s">
        <v>54</v>
      </c>
      <c r="C35" s="17">
        <v>80911.5</v>
      </c>
      <c r="D35" s="36">
        <v>77504.899999999994</v>
      </c>
      <c r="E35" s="19">
        <v>79786.100000000006</v>
      </c>
    </row>
    <row r="36" spans="1:5" ht="54" hidden="1" customHeight="1" x14ac:dyDescent="0.2">
      <c r="A36" s="34" t="s">
        <v>55</v>
      </c>
      <c r="B36" s="35" t="s">
        <v>56</v>
      </c>
      <c r="C36" s="17"/>
      <c r="D36" s="36"/>
      <c r="E36" s="19"/>
    </row>
    <row r="37" spans="1:5" ht="57" customHeight="1" x14ac:dyDescent="0.2">
      <c r="A37" s="32" t="s">
        <v>57</v>
      </c>
      <c r="B37" s="33" t="s">
        <v>58</v>
      </c>
      <c r="C37" s="14">
        <f>C38+C39+C44+C45+C43+C46+C47+C50+C51+C53+C52+C54+C55</f>
        <v>32464.799999999999</v>
      </c>
      <c r="D37" s="14">
        <f>D38+D39+D44+D45+D43+D46+D47+D50+D51+D53</f>
        <v>5587.6</v>
      </c>
      <c r="E37" s="14">
        <f>E38+E39+E44+E45+E43+E46+E47+E50+E51+E53</f>
        <v>2919</v>
      </c>
    </row>
    <row r="38" spans="1:5" ht="68.25" customHeight="1" x14ac:dyDescent="0.2">
      <c r="A38" s="93" t="s">
        <v>59</v>
      </c>
      <c r="B38" s="25" t="s">
        <v>60</v>
      </c>
      <c r="C38" s="19">
        <v>21192.6</v>
      </c>
      <c r="D38" s="26"/>
      <c r="E38" s="37"/>
    </row>
    <row r="39" spans="1:5" ht="80.25" customHeight="1" x14ac:dyDescent="0.2">
      <c r="A39" s="94" t="s">
        <v>61</v>
      </c>
      <c r="B39" s="95" t="s">
        <v>62</v>
      </c>
      <c r="C39" s="19">
        <f>C40+C41+C42</f>
        <v>2500</v>
      </c>
      <c r="D39" s="26"/>
      <c r="E39" s="37"/>
    </row>
    <row r="40" spans="1:5" ht="19.5" customHeight="1" x14ac:dyDescent="0.2">
      <c r="A40" s="96"/>
      <c r="B40" s="97" t="s">
        <v>63</v>
      </c>
      <c r="C40" s="19">
        <v>1000</v>
      </c>
      <c r="D40" s="98"/>
      <c r="E40" s="37"/>
    </row>
    <row r="41" spans="1:5" ht="21.75" customHeight="1" x14ac:dyDescent="0.2">
      <c r="A41" s="99"/>
      <c r="B41" s="97" t="s">
        <v>64</v>
      </c>
      <c r="C41" s="19">
        <v>1000</v>
      </c>
      <c r="D41" s="26"/>
      <c r="E41" s="37"/>
    </row>
    <row r="42" spans="1:5" ht="35.25" customHeight="1" x14ac:dyDescent="0.2">
      <c r="A42" s="38"/>
      <c r="B42" s="97" t="s">
        <v>65</v>
      </c>
      <c r="C42" s="19">
        <v>500</v>
      </c>
      <c r="D42" s="26"/>
      <c r="E42" s="37"/>
    </row>
    <row r="43" spans="1:5" ht="102" customHeight="1" x14ac:dyDescent="0.2">
      <c r="A43" s="38" t="s">
        <v>66</v>
      </c>
      <c r="B43" s="39" t="s">
        <v>67</v>
      </c>
      <c r="C43" s="19">
        <v>8178.2</v>
      </c>
      <c r="D43" s="26">
        <v>5587.6</v>
      </c>
      <c r="E43" s="37">
        <v>2919</v>
      </c>
    </row>
    <row r="44" spans="1:5" ht="27" hidden="1" customHeight="1" outlineLevel="1" x14ac:dyDescent="0.2">
      <c r="A44" s="38" t="s">
        <v>68</v>
      </c>
      <c r="B44" s="39" t="s">
        <v>69</v>
      </c>
      <c r="C44" s="19"/>
      <c r="D44" s="26"/>
      <c r="E44" s="37"/>
    </row>
    <row r="45" spans="1:5" ht="49.5" hidden="1" customHeight="1" outlineLevel="1" x14ac:dyDescent="0.2">
      <c r="A45" s="38" t="s">
        <v>70</v>
      </c>
      <c r="B45" s="39" t="s">
        <v>71</v>
      </c>
      <c r="C45" s="19"/>
      <c r="D45" s="26"/>
      <c r="E45" s="37"/>
    </row>
    <row r="46" spans="1:5" ht="63.75" hidden="1" customHeight="1" outlineLevel="1" x14ac:dyDescent="0.2">
      <c r="A46" s="38" t="s">
        <v>72</v>
      </c>
      <c r="B46" s="39" t="s">
        <v>73</v>
      </c>
      <c r="C46" s="19"/>
      <c r="D46" s="26"/>
      <c r="E46" s="37"/>
    </row>
    <row r="47" spans="1:5" ht="37.5" customHeight="1" collapsed="1" x14ac:dyDescent="0.2">
      <c r="A47" s="94" t="s">
        <v>74</v>
      </c>
      <c r="B47" s="39" t="s">
        <v>75</v>
      </c>
      <c r="C47" s="19">
        <f>C48+C49</f>
        <v>94</v>
      </c>
      <c r="D47" s="26"/>
      <c r="E47" s="37"/>
    </row>
    <row r="48" spans="1:5" ht="59.25" customHeight="1" x14ac:dyDescent="0.2">
      <c r="A48" s="96"/>
      <c r="B48" s="39" t="s">
        <v>76</v>
      </c>
      <c r="C48" s="19">
        <v>56.2</v>
      </c>
      <c r="D48" s="26"/>
      <c r="E48" s="37"/>
    </row>
    <row r="49" spans="1:5" ht="43.5" customHeight="1" x14ac:dyDescent="0.2">
      <c r="A49" s="99"/>
      <c r="B49" s="39" t="s">
        <v>77</v>
      </c>
      <c r="C49" s="19">
        <v>37.799999999999997</v>
      </c>
      <c r="D49" s="26"/>
      <c r="E49" s="37"/>
    </row>
    <row r="50" spans="1:5" ht="69.75" customHeight="1" x14ac:dyDescent="0.2">
      <c r="A50" s="38" t="s">
        <v>78</v>
      </c>
      <c r="B50" s="39" t="s">
        <v>79</v>
      </c>
      <c r="C50" s="19">
        <v>500</v>
      </c>
      <c r="D50" s="26"/>
      <c r="E50" s="37"/>
    </row>
    <row r="51" spans="1:5" ht="0.75" customHeight="1" x14ac:dyDescent="0.2">
      <c r="A51" s="38" t="s">
        <v>80</v>
      </c>
      <c r="B51" s="39" t="s">
        <v>81</v>
      </c>
      <c r="C51" s="19"/>
      <c r="D51" s="26"/>
      <c r="E51" s="37"/>
    </row>
    <row r="52" spans="1:5" ht="102" hidden="1" customHeight="1" outlineLevel="1" x14ac:dyDescent="0.2">
      <c r="A52" s="38" t="s">
        <v>82</v>
      </c>
      <c r="B52" s="39" t="s">
        <v>83</v>
      </c>
      <c r="C52" s="19"/>
      <c r="D52" s="26"/>
      <c r="E52" s="37"/>
    </row>
    <row r="53" spans="1:5" ht="91.5" hidden="1" customHeight="1" outlineLevel="1" x14ac:dyDescent="0.2">
      <c r="A53" s="38" t="s">
        <v>84</v>
      </c>
      <c r="B53" s="39" t="s">
        <v>85</v>
      </c>
      <c r="C53" s="19"/>
      <c r="D53" s="26"/>
      <c r="E53" s="37"/>
    </row>
    <row r="54" spans="1:5" ht="91.5" hidden="1" customHeight="1" outlineLevel="1" x14ac:dyDescent="0.2">
      <c r="A54" s="38" t="s">
        <v>86</v>
      </c>
      <c r="B54" s="39" t="s">
        <v>87</v>
      </c>
      <c r="C54" s="19"/>
      <c r="D54" s="26"/>
      <c r="E54" s="37"/>
    </row>
    <row r="55" spans="1:5" ht="63.75" hidden="1" customHeight="1" outlineLevel="1" x14ac:dyDescent="0.2">
      <c r="A55" s="38" t="s">
        <v>88</v>
      </c>
      <c r="B55" s="39" t="s">
        <v>89</v>
      </c>
      <c r="C55" s="19"/>
      <c r="D55" s="26"/>
      <c r="E55" s="37"/>
    </row>
    <row r="56" spans="1:5" ht="33" customHeight="1" collapsed="1" x14ac:dyDescent="0.3">
      <c r="A56" s="32" t="s">
        <v>90</v>
      </c>
      <c r="B56" s="40" t="s">
        <v>91</v>
      </c>
      <c r="C56" s="41">
        <f>C57+C58+C59+C60+C61+C62+C65+C70+C71+C72+C73</f>
        <v>206724.50000000006</v>
      </c>
      <c r="D56" s="41">
        <f>D57+D58+D59+D60+D61+D62+D65+D70+D71+D72+D73</f>
        <v>210998.60000000006</v>
      </c>
      <c r="E56" s="41">
        <f>E57+E58+E59+E60+E61+E62+E65+E70+E71+E72+E73</f>
        <v>212442.1</v>
      </c>
    </row>
    <row r="57" spans="1:5" ht="66" customHeight="1" x14ac:dyDescent="0.2">
      <c r="A57" s="34" t="s">
        <v>92</v>
      </c>
      <c r="B57" s="100" t="s">
        <v>93</v>
      </c>
      <c r="C57" s="17">
        <v>168710.7</v>
      </c>
      <c r="D57" s="36">
        <v>172391</v>
      </c>
      <c r="E57" s="19">
        <v>173417.60000000001</v>
      </c>
    </row>
    <row r="58" spans="1:5" ht="84" customHeight="1" x14ac:dyDescent="0.2">
      <c r="A58" s="34" t="s">
        <v>94</v>
      </c>
      <c r="B58" s="101" t="s">
        <v>95</v>
      </c>
      <c r="C58" s="17">
        <v>657.2</v>
      </c>
      <c r="D58" s="36">
        <v>657.2</v>
      </c>
      <c r="E58" s="19">
        <v>657.2</v>
      </c>
    </row>
    <row r="59" spans="1:5" ht="72" customHeight="1" x14ac:dyDescent="0.2">
      <c r="A59" s="34" t="s">
        <v>96</v>
      </c>
      <c r="B59" s="101" t="s">
        <v>97</v>
      </c>
      <c r="C59" s="17">
        <v>681.6</v>
      </c>
      <c r="D59" s="36">
        <v>711.2</v>
      </c>
      <c r="E59" s="19">
        <v>736.6</v>
      </c>
    </row>
    <row r="60" spans="1:5" ht="129" customHeight="1" x14ac:dyDescent="0.2">
      <c r="A60" s="34" t="s">
        <v>98</v>
      </c>
      <c r="B60" s="102" t="s">
        <v>99</v>
      </c>
      <c r="C60" s="17">
        <v>657.2</v>
      </c>
      <c r="D60" s="36">
        <v>657.2</v>
      </c>
      <c r="E60" s="43">
        <v>657.2</v>
      </c>
    </row>
    <row r="61" spans="1:5" ht="188.25" customHeight="1" x14ac:dyDescent="0.2">
      <c r="A61" s="34" t="s">
        <v>100</v>
      </c>
      <c r="B61" s="103" t="s">
        <v>101</v>
      </c>
      <c r="C61" s="17">
        <v>657.2</v>
      </c>
      <c r="D61" s="36">
        <v>657.2</v>
      </c>
      <c r="E61" s="43">
        <v>657.2</v>
      </c>
    </row>
    <row r="62" spans="1:5" ht="132" customHeight="1" x14ac:dyDescent="0.2">
      <c r="A62" s="44"/>
      <c r="B62" s="45" t="s">
        <v>102</v>
      </c>
      <c r="C62" s="15">
        <f>C63+C64</f>
        <v>907.1</v>
      </c>
      <c r="D62" s="15">
        <f>D63+D64</f>
        <v>908</v>
      </c>
      <c r="E62" s="15">
        <f>E63+E64</f>
        <v>908.90000000000009</v>
      </c>
    </row>
    <row r="63" spans="1:5" ht="138.75" customHeight="1" x14ac:dyDescent="0.2">
      <c r="A63" s="34" t="s">
        <v>103</v>
      </c>
      <c r="B63" s="101" t="s">
        <v>104</v>
      </c>
      <c r="C63" s="17">
        <v>30.9</v>
      </c>
      <c r="D63" s="36">
        <v>31.8</v>
      </c>
      <c r="E63" s="43">
        <v>32.700000000000003</v>
      </c>
    </row>
    <row r="64" spans="1:5" ht="104.25" customHeight="1" x14ac:dyDescent="0.2">
      <c r="A64" s="34" t="s">
        <v>105</v>
      </c>
      <c r="B64" s="101" t="s">
        <v>106</v>
      </c>
      <c r="C64" s="17">
        <v>876.2</v>
      </c>
      <c r="D64" s="36">
        <v>876.2</v>
      </c>
      <c r="E64" s="43">
        <v>876.2</v>
      </c>
    </row>
    <row r="65" spans="1:5" ht="396.75" customHeight="1" x14ac:dyDescent="0.2">
      <c r="A65" s="34"/>
      <c r="B65" s="104" t="s">
        <v>107</v>
      </c>
      <c r="C65" s="105">
        <f>C66+C67+C68+C69</f>
        <v>1443.8</v>
      </c>
      <c r="D65" s="105">
        <f>D66+D67+D68+D69</f>
        <v>1446.2</v>
      </c>
      <c r="E65" s="105">
        <f>E66+E67+E68+E69</f>
        <v>1448.8</v>
      </c>
    </row>
    <row r="66" spans="1:5" ht="114" customHeight="1" x14ac:dyDescent="0.2">
      <c r="A66" s="34" t="s">
        <v>108</v>
      </c>
      <c r="B66" s="46" t="s">
        <v>109</v>
      </c>
      <c r="C66" s="47">
        <v>1316.1</v>
      </c>
      <c r="D66" s="48">
        <v>1316.1</v>
      </c>
      <c r="E66" s="19">
        <v>1316.1</v>
      </c>
    </row>
    <row r="67" spans="1:5" ht="116.25" customHeight="1" x14ac:dyDescent="0.2">
      <c r="A67" s="34" t="s">
        <v>110</v>
      </c>
      <c r="B67" s="46" t="s">
        <v>111</v>
      </c>
      <c r="C67" s="47">
        <v>61.7</v>
      </c>
      <c r="D67" s="48">
        <v>61.7</v>
      </c>
      <c r="E67" s="19">
        <v>61.7</v>
      </c>
    </row>
    <row r="68" spans="1:5" ht="348.75" customHeight="1" x14ac:dyDescent="0.2">
      <c r="A68" s="34" t="s">
        <v>112</v>
      </c>
      <c r="B68" s="46" t="s">
        <v>113</v>
      </c>
      <c r="C68" s="47">
        <v>66</v>
      </c>
      <c r="D68" s="48">
        <v>68.400000000000006</v>
      </c>
      <c r="E68" s="19">
        <v>71</v>
      </c>
    </row>
    <row r="69" spans="1:5" ht="168.75" hidden="1" customHeight="1" x14ac:dyDescent="0.2">
      <c r="A69" s="34" t="s">
        <v>114</v>
      </c>
      <c r="B69" s="46" t="s">
        <v>115</v>
      </c>
      <c r="C69" s="47"/>
      <c r="D69" s="48"/>
      <c r="E69" s="19"/>
    </row>
    <row r="70" spans="1:5" ht="66" customHeight="1" x14ac:dyDescent="0.2">
      <c r="A70" s="106" t="s">
        <v>116</v>
      </c>
      <c r="B70" s="24" t="s">
        <v>117</v>
      </c>
      <c r="C70" s="47">
        <v>17036.099999999999</v>
      </c>
      <c r="D70" s="107">
        <v>17540.8</v>
      </c>
      <c r="E70" s="19">
        <v>17930.099999999999</v>
      </c>
    </row>
    <row r="71" spans="1:5" ht="101.25" customHeight="1" x14ac:dyDescent="0.2">
      <c r="A71" s="106" t="s">
        <v>118</v>
      </c>
      <c r="B71" s="108" t="s">
        <v>119</v>
      </c>
      <c r="C71" s="47">
        <v>413.1</v>
      </c>
      <c r="D71" s="107">
        <v>413.1</v>
      </c>
      <c r="E71" s="43">
        <v>413.3</v>
      </c>
    </row>
    <row r="72" spans="1:5" ht="159.75" customHeight="1" x14ac:dyDescent="0.2">
      <c r="A72" s="106" t="s">
        <v>120</v>
      </c>
      <c r="B72" s="108" t="s">
        <v>121</v>
      </c>
      <c r="C72" s="47">
        <v>15548.2</v>
      </c>
      <c r="D72" s="107">
        <v>15613.6</v>
      </c>
      <c r="E72" s="43">
        <v>15612.9</v>
      </c>
    </row>
    <row r="73" spans="1:5" ht="86.25" customHeight="1" x14ac:dyDescent="0.2">
      <c r="A73" s="106" t="s">
        <v>122</v>
      </c>
      <c r="B73" s="108" t="s">
        <v>123</v>
      </c>
      <c r="C73" s="47">
        <v>12.3</v>
      </c>
      <c r="D73" s="107">
        <v>3.1</v>
      </c>
      <c r="E73" s="43">
        <v>2.2999999999999998</v>
      </c>
    </row>
    <row r="74" spans="1:5" s="42" customFormat="1" ht="18" customHeight="1" x14ac:dyDescent="0.2">
      <c r="A74" s="32" t="s">
        <v>124</v>
      </c>
      <c r="B74" s="49" t="s">
        <v>125</v>
      </c>
      <c r="C74" s="14">
        <f>C79+C80+C87+C89+C85+C88+C90+C91+C92+C98+C76+C75+C86+C99+C93+C77+C94+C96+C97+C95+C78</f>
        <v>25542.400000000001</v>
      </c>
      <c r="D74" s="14">
        <f t="shared" ref="D74:E74" si="0">D79+D80+D87+D89+D85+D88+D90+D91+D92+D98+D76+D75+D86+D99+D93+D77+D94+D96+D97+D95+D78</f>
        <v>22982.5</v>
      </c>
      <c r="E74" s="14">
        <f t="shared" si="0"/>
        <v>23687</v>
      </c>
    </row>
    <row r="75" spans="1:5" s="42" customFormat="1" ht="122.25" hidden="1" customHeight="1" outlineLevel="1" x14ac:dyDescent="0.2">
      <c r="A75" s="50" t="s">
        <v>126</v>
      </c>
      <c r="B75" s="51" t="s">
        <v>127</v>
      </c>
      <c r="C75" s="17"/>
      <c r="D75" s="52"/>
      <c r="E75" s="43"/>
    </row>
    <row r="76" spans="1:5" s="42" customFormat="1" ht="87" hidden="1" customHeight="1" outlineLevel="1" x14ac:dyDescent="0.2">
      <c r="A76" s="50" t="s">
        <v>128</v>
      </c>
      <c r="B76" s="53" t="s">
        <v>129</v>
      </c>
      <c r="C76" s="17"/>
      <c r="D76" s="52"/>
      <c r="E76" s="43"/>
    </row>
    <row r="77" spans="1:5" s="42" customFormat="1" ht="251.25" customHeight="1" collapsed="1" x14ac:dyDescent="0.2">
      <c r="A77" s="50" t="s">
        <v>130</v>
      </c>
      <c r="B77" s="53" t="s">
        <v>131</v>
      </c>
      <c r="C77" s="17">
        <v>625</v>
      </c>
      <c r="D77" s="52">
        <v>625</v>
      </c>
      <c r="E77" s="43">
        <v>625</v>
      </c>
    </row>
    <row r="78" spans="1:5" s="42" customFormat="1" ht="66.75" hidden="1" customHeight="1" x14ac:dyDescent="0.2">
      <c r="A78" s="50" t="s">
        <v>128</v>
      </c>
      <c r="B78" s="53" t="s">
        <v>129</v>
      </c>
      <c r="C78" s="17"/>
      <c r="D78" s="52"/>
      <c r="E78" s="43"/>
    </row>
    <row r="79" spans="1:5" ht="138.75" customHeight="1" x14ac:dyDescent="0.2">
      <c r="A79" s="109" t="s">
        <v>132</v>
      </c>
      <c r="B79" s="53" t="s">
        <v>133</v>
      </c>
      <c r="C79" s="17">
        <v>1130.0999999999999</v>
      </c>
      <c r="D79" s="52">
        <v>1130.0999999999999</v>
      </c>
      <c r="E79" s="43">
        <v>1130.0999999999999</v>
      </c>
    </row>
    <row r="80" spans="1:5" s="42" customFormat="1" ht="83.25" customHeight="1" x14ac:dyDescent="0.3">
      <c r="A80" s="82" t="s">
        <v>134</v>
      </c>
      <c r="B80" s="110" t="s">
        <v>135</v>
      </c>
      <c r="C80" s="17">
        <f>C81+C82+C83+C84</f>
        <v>1499</v>
      </c>
      <c r="D80" s="54"/>
      <c r="E80" s="111"/>
    </row>
    <row r="81" spans="1:5" s="42" customFormat="1" ht="21.75" customHeight="1" x14ac:dyDescent="0.3">
      <c r="A81" s="112"/>
      <c r="B81" s="55" t="s">
        <v>63</v>
      </c>
      <c r="C81" s="17">
        <v>184</v>
      </c>
      <c r="D81" s="54"/>
      <c r="E81" s="111"/>
    </row>
    <row r="82" spans="1:5" s="42" customFormat="1" ht="19.5" customHeight="1" x14ac:dyDescent="0.3">
      <c r="A82" s="112"/>
      <c r="B82" s="55" t="s">
        <v>64</v>
      </c>
      <c r="C82" s="17">
        <v>926</v>
      </c>
      <c r="D82" s="54"/>
      <c r="E82" s="111"/>
    </row>
    <row r="83" spans="1:5" s="42" customFormat="1" ht="17.25" customHeight="1" x14ac:dyDescent="0.3">
      <c r="A83" s="112"/>
      <c r="B83" s="55" t="s">
        <v>136</v>
      </c>
      <c r="C83" s="17">
        <v>389</v>
      </c>
      <c r="D83" s="54"/>
      <c r="E83" s="111"/>
    </row>
    <row r="84" spans="1:5" s="42" customFormat="1" ht="20.25" customHeight="1" x14ac:dyDescent="0.3">
      <c r="A84" s="83"/>
      <c r="B84" s="55" t="s">
        <v>137</v>
      </c>
      <c r="C84" s="17"/>
      <c r="D84" s="54"/>
      <c r="E84" s="56"/>
    </row>
    <row r="85" spans="1:5" s="42" customFormat="1" ht="102.75" customHeight="1" x14ac:dyDescent="0.3">
      <c r="A85" s="67" t="s">
        <v>138</v>
      </c>
      <c r="B85" s="55" t="s">
        <v>139</v>
      </c>
      <c r="C85" s="17">
        <v>500</v>
      </c>
      <c r="D85" s="54"/>
      <c r="E85" s="56"/>
    </row>
    <row r="86" spans="1:5" s="42" customFormat="1" ht="66" hidden="1" customHeight="1" x14ac:dyDescent="0.3">
      <c r="A86" s="67" t="s">
        <v>140</v>
      </c>
      <c r="B86" s="55" t="s">
        <v>141</v>
      </c>
      <c r="C86" s="17"/>
      <c r="D86" s="54"/>
      <c r="E86" s="56"/>
    </row>
    <row r="87" spans="1:5" s="42" customFormat="1" ht="120.75" customHeight="1" x14ac:dyDescent="0.2">
      <c r="A87" s="67" t="s">
        <v>142</v>
      </c>
      <c r="B87" s="55" t="s">
        <v>143</v>
      </c>
      <c r="C87" s="17">
        <v>1070.7</v>
      </c>
      <c r="D87" s="54">
        <v>1095.5</v>
      </c>
      <c r="E87" s="19">
        <v>1109.2</v>
      </c>
    </row>
    <row r="88" spans="1:5" s="42" customFormat="1" ht="89.25" customHeight="1" x14ac:dyDescent="0.2">
      <c r="A88" s="67" t="s">
        <v>144</v>
      </c>
      <c r="B88" s="55" t="s">
        <v>145</v>
      </c>
      <c r="C88" s="17">
        <v>634.4</v>
      </c>
      <c r="D88" s="54">
        <v>634.4</v>
      </c>
      <c r="E88" s="19">
        <v>634.4</v>
      </c>
    </row>
    <row r="89" spans="1:5" s="42" customFormat="1" ht="84.75" customHeight="1" x14ac:dyDescent="0.2">
      <c r="A89" s="67" t="s">
        <v>146</v>
      </c>
      <c r="B89" s="55" t="s">
        <v>147</v>
      </c>
      <c r="C89" s="17">
        <v>250</v>
      </c>
      <c r="D89" s="54"/>
      <c r="E89" s="19"/>
    </row>
    <row r="90" spans="1:5" s="42" customFormat="1" ht="87" customHeight="1" x14ac:dyDescent="0.2">
      <c r="A90" s="67" t="s">
        <v>148</v>
      </c>
      <c r="B90" s="55" t="s">
        <v>149</v>
      </c>
      <c r="C90" s="19">
        <v>1000</v>
      </c>
      <c r="D90" s="58"/>
      <c r="E90" s="19"/>
    </row>
    <row r="91" spans="1:5" s="42" customFormat="1" ht="144" customHeight="1" x14ac:dyDescent="0.2">
      <c r="A91" s="67" t="s">
        <v>150</v>
      </c>
      <c r="B91" s="55" t="s">
        <v>151</v>
      </c>
      <c r="C91" s="19">
        <v>1561.9</v>
      </c>
      <c r="D91" s="58">
        <v>1561.9</v>
      </c>
      <c r="E91" s="19">
        <v>1561.9</v>
      </c>
    </row>
    <row r="92" spans="1:5" s="42" customFormat="1" ht="91.5" hidden="1" customHeight="1" x14ac:dyDescent="0.2">
      <c r="A92" s="67" t="s">
        <v>152</v>
      </c>
      <c r="B92" s="55" t="s">
        <v>153</v>
      </c>
      <c r="C92" s="19"/>
      <c r="D92" s="58"/>
      <c r="E92" s="19"/>
    </row>
    <row r="93" spans="1:5" s="42" customFormat="1" ht="66" hidden="1" customHeight="1" x14ac:dyDescent="0.2">
      <c r="A93" s="67" t="s">
        <v>154</v>
      </c>
      <c r="B93" s="55" t="s">
        <v>155</v>
      </c>
      <c r="C93" s="19"/>
      <c r="D93" s="58"/>
      <c r="E93" s="19"/>
    </row>
    <row r="94" spans="1:5" s="42" customFormat="1" ht="81.75" hidden="1" customHeight="1" outlineLevel="1" x14ac:dyDescent="0.2">
      <c r="A94" s="67" t="s">
        <v>152</v>
      </c>
      <c r="B94" s="55" t="s">
        <v>153</v>
      </c>
      <c r="C94" s="19"/>
      <c r="D94" s="58"/>
      <c r="E94" s="19"/>
    </row>
    <row r="95" spans="1:5" s="42" customFormat="1" ht="81.75" hidden="1" customHeight="1" outlineLevel="1" x14ac:dyDescent="0.2">
      <c r="A95" s="67" t="s">
        <v>154</v>
      </c>
      <c r="B95" s="59" t="s">
        <v>155</v>
      </c>
      <c r="C95" s="19"/>
      <c r="D95" s="58"/>
      <c r="E95" s="19"/>
    </row>
    <row r="96" spans="1:5" s="42" customFormat="1" ht="130.5" customHeight="1" collapsed="1" x14ac:dyDescent="0.2">
      <c r="A96" s="67" t="s">
        <v>156</v>
      </c>
      <c r="B96" s="59" t="s">
        <v>157</v>
      </c>
      <c r="C96" s="19">
        <v>16507.3</v>
      </c>
      <c r="D96" s="58">
        <v>17145.2</v>
      </c>
      <c r="E96" s="19">
        <v>17808.599999999999</v>
      </c>
    </row>
    <row r="97" spans="1:7" ht="94.5" customHeight="1" x14ac:dyDescent="0.2">
      <c r="A97" s="67" t="s">
        <v>158</v>
      </c>
      <c r="B97" s="55" t="s">
        <v>159</v>
      </c>
      <c r="C97" s="19">
        <v>104.4</v>
      </c>
      <c r="D97" s="58">
        <v>104.4</v>
      </c>
      <c r="E97" s="19">
        <v>104.4</v>
      </c>
    </row>
    <row r="98" spans="1:7" ht="91.5" customHeight="1" x14ac:dyDescent="0.2">
      <c r="A98" s="67" t="s">
        <v>160</v>
      </c>
      <c r="B98" s="55" t="s">
        <v>161</v>
      </c>
      <c r="C98" s="19">
        <v>659.6</v>
      </c>
      <c r="D98" s="58">
        <v>686</v>
      </c>
      <c r="E98" s="19">
        <v>713.4</v>
      </c>
    </row>
    <row r="99" spans="1:7" ht="69" hidden="1" customHeight="1" x14ac:dyDescent="0.2">
      <c r="A99" s="57" t="s">
        <v>162</v>
      </c>
      <c r="B99" s="55" t="s">
        <v>163</v>
      </c>
      <c r="C99" s="19"/>
      <c r="D99" s="58"/>
      <c r="E99" s="19"/>
    </row>
    <row r="100" spans="1:7" ht="18.75" customHeight="1" x14ac:dyDescent="0.2">
      <c r="A100" s="8"/>
      <c r="B100" s="12" t="s">
        <v>164</v>
      </c>
      <c r="C100" s="60">
        <f>C11+C33</f>
        <v>420452.10000000009</v>
      </c>
      <c r="D100" s="60">
        <f>D11+D33</f>
        <v>395644.8000000001</v>
      </c>
      <c r="E100" s="60">
        <f>E11+E33</f>
        <v>400998.5</v>
      </c>
    </row>
    <row r="101" spans="1:7" x14ac:dyDescent="0.2">
      <c r="E101" s="62"/>
    </row>
    <row r="102" spans="1:7" s="65" customFormat="1" ht="36" customHeight="1" x14ac:dyDescent="0.2">
      <c r="A102" s="72"/>
      <c r="B102" s="72"/>
      <c r="C102" s="63"/>
      <c r="D102" s="63"/>
      <c r="E102" s="64"/>
    </row>
    <row r="104" spans="1:7" x14ac:dyDescent="0.2">
      <c r="C104" s="66"/>
      <c r="D104" s="66"/>
      <c r="E104" s="66"/>
    </row>
    <row r="107" spans="1:7" x14ac:dyDescent="0.2">
      <c r="C107" s="66"/>
      <c r="D107" s="66"/>
      <c r="E107" s="66"/>
    </row>
    <row r="108" spans="1:7" s="61" customFormat="1" x14ac:dyDescent="0.2">
      <c r="B108" s="66"/>
      <c r="C108" s="66"/>
      <c r="D108" s="66"/>
      <c r="E108" s="66"/>
    </row>
    <row r="110" spans="1:7" s="61" customFormat="1" x14ac:dyDescent="0.2">
      <c r="B110" s="66"/>
      <c r="C110" s="66"/>
      <c r="D110" s="66"/>
    </row>
    <row r="111" spans="1:7" s="61" customFormat="1" x14ac:dyDescent="0.2">
      <c r="C111" s="66"/>
      <c r="F111" s="16"/>
      <c r="G111" s="16"/>
    </row>
    <row r="112" spans="1:7" s="61" customFormat="1" x14ac:dyDescent="0.2"/>
  </sheetData>
  <mergeCells count="14">
    <mergeCell ref="A47:A49"/>
    <mergeCell ref="A80:A84"/>
    <mergeCell ref="A102:B102"/>
    <mergeCell ref="D7:E7"/>
    <mergeCell ref="A8:A9"/>
    <mergeCell ref="B8:B9"/>
    <mergeCell ref="C8:C9"/>
    <mergeCell ref="D8:D9"/>
    <mergeCell ref="E8:E9"/>
    <mergeCell ref="C2:D2"/>
    <mergeCell ref="C3:E3"/>
    <mergeCell ref="C4:D4"/>
    <mergeCell ref="A6:E6"/>
    <mergeCell ref="A39:A41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2" fitToHeight="0" orientation="portrait" blackAndWhite="1" verticalDpi="1200" r:id="rId1"/>
  <headerFooter alignWithMargins="0">
    <oddFooter>&amp;R&amp;9Приложение 1 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яяя</dc:creator>
  <cp:lastModifiedBy>яяя</cp:lastModifiedBy>
  <cp:lastPrinted>2025-10-21T12:04:13Z</cp:lastPrinted>
  <dcterms:created xsi:type="dcterms:W3CDTF">2025-08-27T06:39:48Z</dcterms:created>
  <dcterms:modified xsi:type="dcterms:W3CDTF">2025-10-29T06:28:59Z</dcterms:modified>
</cp:coreProperties>
</file>