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in\обмен2\БЮДЖЕТЫ 1\бюджет 2024\Первоначальный бюджет на 2024 год и план. период 2025 и 2026\"/>
    </mc:Choice>
  </mc:AlternateContent>
  <bookViews>
    <workbookView xWindow="0" yWindow="0" windowWidth="19200" windowHeight="11580"/>
  </bookViews>
  <sheets>
    <sheet name="Реш. 807 от 21.12.2023" sheetId="2" r:id="rId1"/>
  </sheets>
  <definedNames>
    <definedName name="Z_27D814E2_2BBD_46E2_AB0B_BD49EDE408AD_.wvu.PrintArea" localSheetId="0" hidden="1">'Реш. 807 от 21.12.2023'!$A$2:$E$82</definedName>
    <definedName name="Z_27D814E2_2BBD_46E2_AB0B_BD49EDE408AD_.wvu.PrintTitles" localSheetId="0" hidden="1">'Реш. 807 от 21.12.2023'!$10:$12</definedName>
    <definedName name="Z_27D814E2_2BBD_46E2_AB0B_BD49EDE408AD_.wvu.Rows" localSheetId="0" hidden="1">'Реш. 807 от 21.12.2023'!$1:$3</definedName>
    <definedName name="Z_36D0AF39_F9D1_4E9B_BE9B_7D698D1E86CB_.wvu.PrintArea" localSheetId="0" hidden="1">'Реш. 807 от 21.12.2023'!$A$2:$E$82</definedName>
    <definedName name="Z_36D0AF39_F9D1_4E9B_BE9B_7D698D1E86CB_.wvu.PrintTitles" localSheetId="0" hidden="1">'Реш. 807 от 21.12.2023'!$10:$12</definedName>
    <definedName name="Z_36D0AF39_F9D1_4E9B_BE9B_7D698D1E86CB_.wvu.Rows" localSheetId="0" hidden="1">'Реш. 807 от 21.12.2023'!$1:$3</definedName>
    <definedName name="Z_52404CBE_E62C_48F8_89EC_81B088E26857_.wvu.PrintTitles" localSheetId="0" hidden="1">'Реш. 807 от 21.12.2023'!$11:$11</definedName>
    <definedName name="Z_53519F13_5227_43C2_A382_05B9FE92151C_.wvu.PrintTitles" localSheetId="0" hidden="1">'Реш. 807 от 21.12.2023'!$11:$11</definedName>
    <definedName name="Z_65FC9FF9_9BDF_4AC9_A01C_3FE0D1C98558_.wvu.PrintTitles" localSheetId="0" hidden="1">'Реш. 807 от 21.12.2023'!$10:$12</definedName>
    <definedName name="Z_65FC9FF9_9BDF_4AC9_A01C_3FE0D1C98558_.wvu.Rows" localSheetId="0" hidden="1">'Реш. 807 от 21.12.2023'!$1:$3</definedName>
    <definedName name="Z_AF41F45D_DE85_4D78_BE58_5CE21AB9615A_.wvu.PrintArea" localSheetId="0" hidden="1">'Реш. 807 от 21.12.2023'!$A$1:$E$82</definedName>
    <definedName name="Z_AF41F45D_DE85_4D78_BE58_5CE21AB9615A_.wvu.PrintTitles" localSheetId="0" hidden="1">'Реш. 807 от 21.12.2023'!$10:$12</definedName>
    <definedName name="Z_AF41F45D_DE85_4D78_BE58_5CE21AB9615A_.wvu.Rows" localSheetId="0" hidden="1">'Реш. 807 от 21.12.2023'!$1:$3</definedName>
    <definedName name="Z_BB26D87D_DAE6_46F7_AA8E_D1AC89116EFA_.wvu.PrintArea" localSheetId="0" hidden="1">'Реш. 807 от 21.12.2023'!$A$2:$E$82</definedName>
    <definedName name="Z_BB26D87D_DAE6_46F7_AA8E_D1AC89116EFA_.wvu.PrintTitles" localSheetId="0" hidden="1">'Реш. 807 от 21.12.2023'!$10:$12</definedName>
    <definedName name="Z_BB26D87D_DAE6_46F7_AA8E_D1AC89116EFA_.wvu.Rows" localSheetId="0" hidden="1">'Реш. 807 от 21.12.2023'!$1:$3,'Реш. 807 от 21.12.2023'!#REF!,'Реш. 807 от 21.12.2023'!#REF!,'Реш. 807 от 21.12.2023'!#REF!,'Реш. 807 от 21.12.2023'!#REF!</definedName>
    <definedName name="Z_C3898DDF_6F07_4968_8C12_CFB82E5B8FFA_.wvu.Cols" localSheetId="0" hidden="1">'Реш. 807 от 21.12.2023'!#REF!</definedName>
    <definedName name="Z_C3898DDF_6F07_4968_8C12_CFB82E5B8FFA_.wvu.PrintTitles" localSheetId="0" hidden="1">'Реш. 807 от 21.12.2023'!$11:$11</definedName>
    <definedName name="Z_C3898DDF_6F07_4968_8C12_CFB82E5B8FFA_.wvu.Rows" localSheetId="0" hidden="1">'Реш. 807 от 21.12.2023'!$1:$3,'Реш. 807 от 21.12.2023'!#REF!</definedName>
    <definedName name="Z_CCB7D0D3_6C64_4AC8_84E5_872472C81F7E_.wvu.PrintTitles" localSheetId="0" hidden="1">'Реш. 807 от 21.12.2023'!$11:$11</definedName>
    <definedName name="Z_F474A959_45BD_4460_945A_1C764841FC63_.wvu.PrintArea" localSheetId="0" hidden="1">'Реш. 807 от 21.12.2023'!$A$1:$E$82</definedName>
    <definedName name="Z_F474A959_45BD_4460_945A_1C764841FC63_.wvu.PrintTitles" localSheetId="0" hidden="1">'Реш. 807 от 21.12.2023'!$10:$12</definedName>
    <definedName name="Z_F474A959_45BD_4460_945A_1C764841FC63_.wvu.Rows" localSheetId="0" hidden="1">'Реш. 807 от 21.12.2023'!$1:$3,'Реш. 807 от 21.12.2023'!#REF!</definedName>
    <definedName name="_xlnm.Print_Titles" localSheetId="0">'Реш. 807 от 21.12.2023'!$10:$12</definedName>
    <definedName name="_xlnm.Print_Area" localSheetId="0">'Реш. 807 от 21.12.2023'!$A$1:$E$82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C35" i="2"/>
  <c r="D69" i="2" l="1"/>
  <c r="E69" i="2"/>
  <c r="C69" i="2"/>
  <c r="D51" i="2" l="1"/>
  <c r="E51" i="2"/>
  <c r="C51" i="2"/>
  <c r="D38" i="2"/>
  <c r="E38" i="2"/>
  <c r="C40" i="2" l="1"/>
  <c r="C75" i="2" l="1"/>
  <c r="E70" i="2"/>
  <c r="D70" i="2"/>
  <c r="C70" i="2"/>
  <c r="E60" i="2"/>
  <c r="D60" i="2"/>
  <c r="C60" i="2"/>
  <c r="E57" i="2"/>
  <c r="D57" i="2"/>
  <c r="C57" i="2"/>
  <c r="E35" i="2"/>
  <c r="D35" i="2"/>
  <c r="E29" i="2"/>
  <c r="D29" i="2"/>
  <c r="C29" i="2"/>
  <c r="E27" i="2"/>
  <c r="D27" i="2"/>
  <c r="C27" i="2"/>
  <c r="E23" i="2"/>
  <c r="E22" i="2" s="1"/>
  <c r="D23" i="2"/>
  <c r="C23" i="2"/>
  <c r="E17" i="2"/>
  <c r="D17" i="2"/>
  <c r="C17" i="2"/>
  <c r="E15" i="2"/>
  <c r="D15" i="2"/>
  <c r="C15" i="2"/>
  <c r="C22" i="2" l="1"/>
  <c r="C14" i="2"/>
  <c r="D22" i="2"/>
  <c r="D13" i="2" s="1"/>
  <c r="D14" i="2"/>
  <c r="E14" i="2"/>
  <c r="E13" i="2" s="1"/>
  <c r="E34" i="2"/>
  <c r="D34" i="2"/>
  <c r="C13" i="2" l="1"/>
  <c r="C34" i="2"/>
  <c r="E82" i="2"/>
  <c r="D82" i="2"/>
  <c r="C82" i="2" l="1"/>
</calcChain>
</file>

<file path=xl/sharedStrings.xml><?xml version="1.0" encoding="utf-8"?>
<sst xmlns="http://schemas.openxmlformats.org/spreadsheetml/2006/main" count="140" uniqueCount="138">
  <si>
    <t xml:space="preserve">Приложение 1 </t>
  </si>
  <si>
    <t xml:space="preserve">к Решению Собрания депутатов Энгельсского муниципального района </t>
  </si>
  <si>
    <t>от _____________ 2008 года №  ___ /__-03</t>
  </si>
  <si>
    <t>Приложение № 1</t>
  </si>
  <si>
    <t>Код доходов</t>
  </si>
  <si>
    <t>Наименование доходов</t>
  </si>
  <si>
    <t>2024 год</t>
  </si>
  <si>
    <t>2025 год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</si>
  <si>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</si>
  <si>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</si>
  <si>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</si>
  <si>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</si>
  <si>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</si>
  <si>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</si>
  <si>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</si>
  <si>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</si>
  <si>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</si>
  <si>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</si>
  <si>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</si>
  <si>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</si>
  <si>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 налогообложения</t>
  </si>
  <si>
    <t>1 06 04000 02 0000 110</t>
  </si>
  <si>
    <t>Транспортный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</si>
  <si>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</si>
  <si>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</si>
  <si>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</si>
  <si>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</si>
  <si>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</si>
  <si>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</si>
  <si>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</si>
  <si>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</si>
  <si>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</si>
  <si>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</si>
  <si>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1 12 00000 00 0000 000</t>
  </si>
  <si>
    <t>ПЛАТЕЖИ ПРИ ПОЛЬЗОВАНИИ ПРИРОДНЫМИ РЕСУРСАМИ</t>
  </si>
  <si>
    <t>1 12 01000 01 0000 120</t>
  </si>
  <si>
    <t>Плата за  негативное  воздействие  на  окружающую среду</t>
  </si>
  <si>
    <t>1 14 00000 00 0000 000</t>
  </si>
  <si>
    <t>ДОХОДЫ ОТ ПРОДАЖИ МАТЕРИАЛЬНЫХ И НЕМАТЕРИАЛЬНЫХ АКТИВОВ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</si>
  <si>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</si>
  <si>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</si>
  <si>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</si>
  <si>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</si>
  <si>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</si>
  <si>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</si>
  <si>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</si>
  <si>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</si>
  <si>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</si>
  <si>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</si>
  <si>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</si>
  <si>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</si>
  <si>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</si>
  <si>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</si>
  <si>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</si>
  <si>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субъектов  Российской Федерации  и муниципальных образований (межбюджетные субсидии)</t>
  </si>
  <si>
    <t>2 02 29999 05 0078 150</t>
  </si>
  <si>
    <t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</t>
  </si>
  <si>
    <t>2 02 29999 05 0086 150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</si>
  <si>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организаций:</t>
  </si>
  <si>
    <t>дошкольных образовательных организациях</t>
  </si>
  <si>
    <t>общеобразовательных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</si>
  <si>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</si>
  <si>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</si>
  <si>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2 02 29999 05 0087 150</t>
  </si>
  <si>
    <t xml:space="preserve">Субсидии бюджетам муниципальных районов области на обеспечение условий для создания центров образования цифрового и гуманитарного профилей </t>
  </si>
  <si>
    <t>2 02 29999 05 0108 150</t>
  </si>
  <si>
    <t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</si>
  <si>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2 02 29999 05 0111 150</t>
  </si>
  <si>
    <t>2 02 25519 05 0000 150</t>
  </si>
  <si>
    <t>Субсидии бюджетам муниципальных районов на поддержку отрасли культуры</t>
  </si>
  <si>
    <t>2 02 30000 00 0000 150</t>
  </si>
  <si>
    <t xml:space="preserve">Субвенции бюджетам субъектов Российской Федерации и муниципальных образований </t>
  </si>
  <si>
    <t>2 02 30024 05 0001 150</t>
  </si>
  <si>
    <t>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</si>
  <si>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2 02 30024 05 0003 150</t>
  </si>
  <si>
    <t>Субвенции бюджетам муниципальных районов области на осуществление органами местного самоуправления  государственных полномочий по созданию и организации деятельности  комиссий  по делам несовершеннолетних  и защите их прав</t>
  </si>
  <si>
    <t>2 02 30024 05 0007 150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</si>
  <si>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</si>
  <si>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2 02 30024 05 0008 150</t>
  </si>
  <si>
    <t xml:space="preserve">Субвенции бюджетам муниципальных районов области на 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 составлять протоколы об административных правонарушениях </t>
  </si>
  <si>
    <t>2 02 30024 05 0009 150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</si>
  <si>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 </t>
  </si>
  <si>
    <t>Субвенции бюджетам муниципальных районов области на осуществление органами местного самоуправления государственных полномочий по  предоставлению компенсации родительской платы за присмотр и уход за детьми в образовательных организациях, реализующих  образовательную программу дошкольного образования</t>
  </si>
  <si>
    <t>2 02 30024 05 0012 150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</si>
  <si>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и расходы по оплате услуг почтовой связи банковских услуг, оказываемых банками, по выплате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</si>
  <si>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2 02 30024 05 0014 150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</si>
  <si>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общеобразовательую программу  дошкольного образования</t>
  </si>
  <si>
    <t xml:space="preserve">Субвенции бюджетам муниципальных 
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
общего и среднего общего образования, по предоставлению компенсации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частичному финансированию расходов на присмотр и уход за детьми дошкольного возраста в муниципальных образовательных организациях, 
реализующих образовательную программу дошкольного образования
</t>
  </si>
  <si>
    <t>2 02 30024 05 0027 150</t>
  </si>
  <si>
    <t>Субвенции бюджетам муниципальных районов области на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</si>
  <si>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2 02 30024 05 0028 150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</si>
  <si>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</si>
  <si>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2 02 30024 05 0029 150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</si>
  <si>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</si>
  <si>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202 30024 05 0037 150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</si>
  <si>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</si>
  <si>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2 02 30024 05 00043 150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</si>
  <si>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</si>
  <si>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2 02 40000 00 0000 150</t>
  </si>
  <si>
    <t>Иные межбюджетные трансферты</t>
  </si>
  <si>
    <t>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</si>
  <si>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</si>
  <si>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202 40014 05 0001 150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</si>
  <si>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формированию, учёту и администрированию поступлений в бюджеты муниципальных образований)</t>
  </si>
  <si>
    <t>202 40014 05 0002 150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</si>
  <si>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осуществлению внешнего муниципального финансового контроля)</t>
  </si>
  <si>
    <t>202 40014 05 0003 150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</si>
  <si>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(при реализации Федерального закона от 05.04.2013 №44-ФЗ «О контрактной системе в сфере закупок товаров, работ, услуг для обеспечения государственных и муниципальных нужд»)</t>
  </si>
  <si>
    <t>202 49999 05 0015 150</t>
  </si>
  <si>
    <t>202 49999 05 0067 150</t>
  </si>
  <si>
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</si>
  <si>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>в сфере  образования</t>
  </si>
  <si>
    <t>в сфере  культуры</t>
  </si>
  <si>
    <t>ВСЕГО</t>
  </si>
  <si>
    <t>Поступление доходов в местный бюджет Балтайского муниципального района на 2024 год и на плановый период 2025 и 2026 годов</t>
  </si>
  <si>
    <t>2026 год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</si>
  <si>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</si>
  <si>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</si>
  <si>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2 02 30024 05 0045 150</t>
  </si>
  <si>
    <t>Субвенции бюджетам муниципальных районов области на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</si>
  <si>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</si>
  <si>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
информации, учрежденных органами местного самоуправления, 
и в сетевых изданиях, учрежденных данными печатными средствами массовой информации
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</si>
  <si>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</si>
  <si>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</si>
  <si>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Субсидии бюджетам муниципальных районов области на обеспечение условий для внедрения цифровой образовательной среды в общеобразовательных  организациях</t>
  </si>
  <si>
    <t>2 02 25172 05 0000 150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</si>
  <si>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</si>
  <si>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учреждениях дополнительного образования детей</t>
  </si>
  <si>
    <t>2 02 35303 05 0000 150</t>
  </si>
  <si>
    <t>2 02 35120 05 0000 150</t>
  </si>
  <si>
    <t>Субвенции бюджетам муниципальных районов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</si>
  <si>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</si>
  <si>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</si>
  <si>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Межбюджетные трансферты, передаваемые бюджетам муниципальных районов  области на укрепление материально-технической базы и оснащение музеев боевой славы 
в муниципальных образовательных организациях
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</si>
  <si>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</si>
  <si>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от 21.12.2023 №807</t>
  </si>
  <si>
    <t>202 49999 05 0110 150</t>
  </si>
  <si>
    <t>к решению Собрания депутатов Балтайского муниципального района на 2024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</si>
</sst>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1"/>
      <name val="Arial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sz val="11"/>
      <name val="Arial Narrow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Narrow"/>
      <family val="2"/>
    </font>
    <font>
      <b/>
      <sz val="13"/>
      <name val="Arial Narrow"/>
      <family val="2"/>
    </font>
    <font>
      <sz val="11"/>
      <name val="Arial Narrow"/>
      <family val="2"/>
      <charset val="204"/>
    </font>
    <font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justify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164" fontId="14" fillId="2" borderId="0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justify" vertical="center" wrapText="1"/>
    </xf>
    <xf numFmtId="164" fontId="17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top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justify" vertical="top" wrapText="1"/>
    </xf>
    <xf numFmtId="165" fontId="17" fillId="0" borderId="8" xfId="0" applyNumberFormat="1" applyFont="1" applyFill="1" applyBorder="1" applyAlignment="1">
      <alignment horizontal="center" vertical="top" wrapText="1"/>
    </xf>
    <xf numFmtId="165" fontId="17" fillId="0" borderId="4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justify" vertical="top" wrapText="1"/>
    </xf>
    <xf numFmtId="164" fontId="0" fillId="0" borderId="0" xfId="0" applyNumberFormat="1" applyFill="1" applyAlignment="1">
      <alignment vertical="center"/>
    </xf>
    <xf numFmtId="164" fontId="0" fillId="0" borderId="3" xfId="0" applyNumberForma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4" borderId="0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justify" vertical="top" wrapText="1"/>
    </xf>
    <xf numFmtId="0" fontId="15" fillId="0" borderId="7" xfId="0" applyFont="1" applyFill="1" applyBorder="1" applyAlignment="1">
      <alignment horizontal="justify" wrapText="1"/>
    </xf>
    <xf numFmtId="164" fontId="15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17" fillId="0" borderId="7" xfId="0" applyFont="1" applyFill="1" applyBorder="1" applyAlignment="1" applyProtection="1">
      <alignment horizontal="justify" vertical="top" wrapText="1"/>
      <protection locked="0"/>
    </xf>
    <xf numFmtId="49" fontId="15" fillId="0" borderId="7" xfId="0" applyNumberFormat="1" applyFont="1" applyFill="1" applyBorder="1" applyAlignment="1" applyProtection="1">
      <alignment horizontal="justify" vertical="center" wrapText="1"/>
      <protection locked="0"/>
    </xf>
    <xf numFmtId="16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14" fillId="4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justify" vertical="center" wrapText="1"/>
      <protection locked="0"/>
    </xf>
    <xf numFmtId="16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justify" vertical="top" wrapText="1"/>
    </xf>
    <xf numFmtId="0" fontId="18" fillId="0" borderId="7" xfId="0" applyFont="1" applyFill="1" applyBorder="1" applyAlignment="1">
      <alignment horizontal="justify" vertical="top" wrapText="1"/>
    </xf>
    <xf numFmtId="0" fontId="19" fillId="0" borderId="7" xfId="0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justify" vertical="top" wrapText="1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166" fontId="7" fillId="0" borderId="7" xfId="0" applyNumberFormat="1" applyFont="1" applyFill="1" applyBorder="1" applyAlignment="1" applyProtection="1">
      <alignment horizontal="justify" vertical="top" wrapText="1"/>
      <protection locked="0"/>
    </xf>
    <xf numFmtId="49" fontId="7" fillId="0" borderId="7" xfId="0" applyNumberFormat="1" applyFont="1" applyFill="1" applyBorder="1" applyAlignment="1" applyProtection="1">
      <alignment horizontal="justify" vertical="top" wrapText="1"/>
      <protection locked="0"/>
    </xf>
    <xf numFmtId="165" fontId="17" fillId="0" borderId="7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justify" vertical="top" wrapText="1"/>
      <protection locked="0"/>
    </xf>
    <xf numFmtId="164" fontId="1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 applyProtection="1">
      <alignment horizontal="justify" vertical="top" wrapText="1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1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justify" vertical="top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justify" vertical="top" wrapText="1"/>
      <protection hidden="1"/>
    </xf>
    <xf numFmtId="0" fontId="7" fillId="0" borderId="7" xfId="0" applyNumberFormat="1" applyFont="1" applyFill="1" applyBorder="1" applyAlignment="1" applyProtection="1">
      <alignment horizontal="left" vertical="top" wrapText="1"/>
      <protection hidden="1"/>
    </xf>
    <xf numFmtId="0" fontId="17" fillId="0" borderId="7" xfId="0" applyFont="1" applyFill="1" applyBorder="1" applyAlignment="1">
      <alignment vertical="top" wrapText="1"/>
    </xf>
    <xf numFmtId="164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3" fillId="0" borderId="4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vertical="top" wrapText="1"/>
    </xf>
    <xf numFmtId="164" fontId="13" fillId="0" borderId="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20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left" vertical="top" wrapText="1"/>
    </xf>
  </cellXfs>
  <cellStyles count="2">
    <cellStyle name="Обычный" xfId="0" builtinId="0"/>
    <cellStyle name="Обычный_Tmp4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view="pageBreakPreview" topLeftCell="A4" zoomScaleNormal="100" zoomScaleSheetLayoutView="100" workbookViewId="0">
      <selection activeCell="B6" sqref="B6"/>
    </sheetView>
  </sheetViews>
  <sheetFormatPr defaultRowHeight="14.25" x14ac:dyDescent="0.2"/>
  <cols>
    <col min="1" max="1" width="21" style="1" customWidth="1"/>
    <col min="2" max="2" width="42.7109375" style="1" customWidth="1"/>
    <col min="3" max="3" width="10.5703125" style="1" customWidth="1"/>
    <col min="4" max="4" width="14.85546875" style="1" customWidth="1"/>
    <col min="5" max="5" width="11.5703125" style="1" customWidth="1"/>
    <col min="6" max="6" width="15.42578125" style="2" customWidth="1"/>
    <col min="7" max="7" width="11.140625" style="3" customWidth="1"/>
    <col min="8" max="8" width="17.140625" style="3" customWidth="1"/>
    <col min="9" max="16384" width="9.140625" style="4"/>
  </cols>
  <sheetData>
    <row r="1" spans="1:8" ht="15.75" hidden="1" x14ac:dyDescent="0.2">
      <c r="A1" s="140" t="s">
        <v>0</v>
      </c>
      <c r="B1" s="140"/>
      <c r="C1" s="118"/>
      <c r="D1" s="118"/>
    </row>
    <row r="2" spans="1:8" ht="15.75" hidden="1" x14ac:dyDescent="0.2">
      <c r="A2" s="141" t="s">
        <v>1</v>
      </c>
      <c r="B2" s="141"/>
      <c r="C2" s="119"/>
      <c r="D2" s="119"/>
    </row>
    <row r="3" spans="1:8" ht="15.75" hidden="1" x14ac:dyDescent="0.2">
      <c r="A3" s="140" t="s">
        <v>2</v>
      </c>
      <c r="B3" s="140"/>
      <c r="C3" s="118"/>
      <c r="D3" s="118"/>
    </row>
    <row r="4" spans="1:8" s="9" customFormat="1" ht="15.75" customHeight="1" x14ac:dyDescent="0.2">
      <c r="A4" s="5"/>
      <c r="B4" s="6"/>
      <c r="C4" s="6"/>
      <c r="D4" s="6"/>
      <c r="E4" s="6"/>
      <c r="F4" s="7"/>
      <c r="G4" s="8"/>
      <c r="H4" s="8"/>
    </row>
    <row r="5" spans="1:8" s="9" customFormat="1" ht="15.75" customHeight="1" x14ac:dyDescent="0.2">
      <c r="A5" s="5"/>
      <c r="C5" s="10" t="s">
        <v>3</v>
      </c>
      <c r="D5" s="10"/>
      <c r="E5" s="10"/>
      <c r="F5" s="7"/>
      <c r="G5" s="8"/>
      <c r="H5" s="8"/>
    </row>
    <row r="6" spans="1:8" s="9" customFormat="1" ht="70.5" customHeight="1" x14ac:dyDescent="0.2">
      <c r="A6" s="5"/>
      <c r="C6" s="142" t="s">
        <v>137</v>
      </c>
      <c r="D6" s="142"/>
      <c r="E6" s="142"/>
      <c r="F6" s="11"/>
      <c r="G6" s="8"/>
      <c r="H6" s="8"/>
    </row>
    <row r="7" spans="1:8" s="9" customFormat="1" ht="18.75" customHeight="1" x14ac:dyDescent="0.2">
      <c r="A7" s="5"/>
      <c r="C7" s="134" t="s">
        <v>135</v>
      </c>
      <c r="D7" s="134"/>
      <c r="E7" s="134"/>
      <c r="F7" s="11"/>
      <c r="G7" s="8"/>
      <c r="H7" s="8"/>
    </row>
    <row r="8" spans="1:8" ht="12.75" customHeight="1" x14ac:dyDescent="0.2">
      <c r="A8" s="5"/>
      <c r="B8" s="6"/>
      <c r="C8" s="6"/>
      <c r="D8" s="6"/>
      <c r="E8" s="6"/>
      <c r="F8" s="7"/>
    </row>
    <row r="9" spans="1:8" ht="29.25" customHeight="1" x14ac:dyDescent="0.2">
      <c r="A9" s="123" t="s">
        <v>114</v>
      </c>
      <c r="B9" s="123"/>
      <c r="C9" s="123"/>
      <c r="D9" s="123"/>
      <c r="E9" s="123"/>
      <c r="F9" s="12"/>
    </row>
    <row r="10" spans="1:8" ht="15.75" customHeight="1" x14ac:dyDescent="0.2">
      <c r="A10" s="124" t="s">
        <v>4</v>
      </c>
      <c r="B10" s="126" t="s">
        <v>5</v>
      </c>
      <c r="C10" s="128" t="s">
        <v>6</v>
      </c>
      <c r="D10" s="130" t="s">
        <v>7</v>
      </c>
      <c r="E10" s="132" t="s">
        <v>115</v>
      </c>
      <c r="F10" s="13"/>
    </row>
    <row r="11" spans="1:8" ht="21" customHeight="1" x14ac:dyDescent="0.2">
      <c r="A11" s="125"/>
      <c r="B11" s="127"/>
      <c r="C11" s="129"/>
      <c r="D11" s="131"/>
      <c r="E11" s="133"/>
      <c r="F11" s="13"/>
    </row>
    <row r="12" spans="1:8" s="17" customFormat="1" ht="14.25" customHeight="1" x14ac:dyDescent="0.3">
      <c r="A12" s="113">
        <v>1</v>
      </c>
      <c r="B12" s="114">
        <v>2</v>
      </c>
      <c r="C12" s="14">
        <v>3</v>
      </c>
      <c r="D12" s="115">
        <v>4</v>
      </c>
      <c r="E12" s="15">
        <v>5</v>
      </c>
      <c r="F12" s="13"/>
      <c r="G12" s="16"/>
      <c r="H12" s="16"/>
    </row>
    <row r="13" spans="1:8" ht="18.75" customHeight="1" x14ac:dyDescent="0.2">
      <c r="A13" s="18" t="s">
        <v>8</v>
      </c>
      <c r="B13" s="19" t="s">
        <v>9</v>
      </c>
      <c r="C13" s="71">
        <f>C14+C22</f>
        <v>57142</v>
      </c>
      <c r="D13" s="71">
        <f>D14+D22</f>
        <v>55258.8</v>
      </c>
      <c r="E13" s="71">
        <f>E14+E22</f>
        <v>56716.9</v>
      </c>
      <c r="F13" s="20"/>
      <c r="G13" s="20"/>
      <c r="H13" s="21"/>
    </row>
    <row r="14" spans="1:8" ht="18.75" customHeight="1" x14ac:dyDescent="0.2">
      <c r="A14" s="18"/>
      <c r="B14" s="19" t="s">
        <v>10</v>
      </c>
      <c r="C14" s="71">
        <f>C15+C17+C21+C20</f>
        <v>48369.8</v>
      </c>
      <c r="D14" s="71">
        <f>D15+D17+D21+D20</f>
        <v>49846.9</v>
      </c>
      <c r="E14" s="71">
        <f>E15+E17+E21+E20</f>
        <v>51300.1</v>
      </c>
      <c r="F14" s="20"/>
    </row>
    <row r="15" spans="1:8" ht="18.75" customHeight="1" x14ac:dyDescent="0.2">
      <c r="A15" s="18" t="s">
        <v>11</v>
      </c>
      <c r="B15" s="19" t="s">
        <v>12</v>
      </c>
      <c r="C15" s="27">
        <f>C16</f>
        <v>30033.1</v>
      </c>
      <c r="D15" s="27">
        <f>D16</f>
        <v>31234.5</v>
      </c>
      <c r="E15" s="32">
        <f>E16</f>
        <v>32452.6</v>
      </c>
      <c r="F15" s="23"/>
    </row>
    <row r="16" spans="1:8" ht="18.75" customHeight="1" x14ac:dyDescent="0.2">
      <c r="A16" s="24" t="s">
        <v>13</v>
      </c>
      <c r="B16" s="25" t="s">
        <v>14</v>
      </c>
      <c r="C16" s="72">
        <v>30033.1</v>
      </c>
      <c r="D16" s="73">
        <v>31234.5</v>
      </c>
      <c r="E16" s="28">
        <v>32452.6</v>
      </c>
      <c r="F16" s="26"/>
    </row>
    <row r="17" spans="1:8" ht="18.75" customHeight="1" x14ac:dyDescent="0.2">
      <c r="A17" s="18" t="s">
        <v>15</v>
      </c>
      <c r="B17" s="19" t="s">
        <v>16</v>
      </c>
      <c r="C17" s="27">
        <f>C18+C19</f>
        <v>4480.3</v>
      </c>
      <c r="D17" s="27">
        <f t="shared" ref="D17:E17" si="0">D18+D19</f>
        <v>4657</v>
      </c>
      <c r="E17" s="27">
        <f t="shared" si="0"/>
        <v>4835.1000000000004</v>
      </c>
      <c r="F17" s="23"/>
    </row>
    <row r="18" spans="1:8" ht="18.75" customHeight="1" x14ac:dyDescent="0.2">
      <c r="A18" s="24" t="s">
        <v>17</v>
      </c>
      <c r="B18" s="25" t="s">
        <v>18</v>
      </c>
      <c r="C18" s="74">
        <v>3540</v>
      </c>
      <c r="D18" s="73">
        <v>3680</v>
      </c>
      <c r="E18" s="28">
        <v>3820</v>
      </c>
      <c r="F18" s="29"/>
    </row>
    <row r="19" spans="1:8" ht="38.25" customHeight="1" x14ac:dyDescent="0.2">
      <c r="A19" s="24" t="s">
        <v>19</v>
      </c>
      <c r="B19" s="25" t="s">
        <v>20</v>
      </c>
      <c r="C19" s="72">
        <v>940.3</v>
      </c>
      <c r="D19" s="73">
        <v>977</v>
      </c>
      <c r="E19" s="28">
        <v>1015.1</v>
      </c>
      <c r="F19" s="29"/>
    </row>
    <row r="20" spans="1:8" ht="25.5" customHeight="1" x14ac:dyDescent="0.2">
      <c r="A20" s="30" t="s">
        <v>21</v>
      </c>
      <c r="B20" s="31" t="s">
        <v>22</v>
      </c>
      <c r="C20" s="32">
        <v>12885.4</v>
      </c>
      <c r="D20" s="75">
        <v>12885.4</v>
      </c>
      <c r="E20" s="32">
        <v>12885.4</v>
      </c>
      <c r="F20" s="29"/>
    </row>
    <row r="21" spans="1:8" ht="18.75" customHeight="1" x14ac:dyDescent="0.2">
      <c r="A21" s="33" t="s">
        <v>23</v>
      </c>
      <c r="B21" s="19" t="s">
        <v>24</v>
      </c>
      <c r="C21" s="27">
        <v>971</v>
      </c>
      <c r="D21" s="76">
        <v>1070</v>
      </c>
      <c r="E21" s="88">
        <v>1127</v>
      </c>
      <c r="F21" s="23"/>
    </row>
    <row r="22" spans="1:8" ht="18.75" customHeight="1" x14ac:dyDescent="0.2">
      <c r="A22" s="33"/>
      <c r="B22" s="19" t="s">
        <v>25</v>
      </c>
      <c r="C22" s="27">
        <f>C23+C27+C29+C32+C33</f>
        <v>8772.2000000000007</v>
      </c>
      <c r="D22" s="27">
        <f>D23+D27+D29+D32+D33</f>
        <v>5411.9</v>
      </c>
      <c r="E22" s="27">
        <f>E23+E27+E29+E32+E33</f>
        <v>5416.8</v>
      </c>
      <c r="F22" s="23"/>
    </row>
    <row r="23" spans="1:8" ht="55.5" customHeight="1" x14ac:dyDescent="0.2">
      <c r="A23" s="33" t="s">
        <v>26</v>
      </c>
      <c r="B23" s="19" t="s">
        <v>27</v>
      </c>
      <c r="C23" s="27">
        <f>C24+C25+C26</f>
        <v>7122</v>
      </c>
      <c r="D23" s="27">
        <f t="shared" ref="D23:E23" si="1">D24+D25+D26</f>
        <v>3825</v>
      </c>
      <c r="E23" s="27">
        <f t="shared" si="1"/>
        <v>3828</v>
      </c>
      <c r="F23" s="23"/>
    </row>
    <row r="24" spans="1:8" ht="111.75" customHeight="1" x14ac:dyDescent="0.2">
      <c r="A24" s="14" t="s">
        <v>28</v>
      </c>
      <c r="B24" s="34" t="s">
        <v>29</v>
      </c>
      <c r="C24" s="72">
        <v>6300</v>
      </c>
      <c r="D24" s="73">
        <v>3000</v>
      </c>
      <c r="E24" s="89">
        <v>3000</v>
      </c>
      <c r="F24" s="29"/>
      <c r="G24" s="16"/>
    </row>
    <row r="25" spans="1:8" ht="108" customHeight="1" x14ac:dyDescent="0.2">
      <c r="A25" s="14" t="s">
        <v>30</v>
      </c>
      <c r="B25" s="34" t="s">
        <v>31</v>
      </c>
      <c r="C25" s="72">
        <v>800</v>
      </c>
      <c r="D25" s="73">
        <v>800</v>
      </c>
      <c r="E25" s="28">
        <v>800</v>
      </c>
      <c r="F25" s="29"/>
    </row>
    <row r="26" spans="1:8" ht="87" customHeight="1" x14ac:dyDescent="0.2">
      <c r="A26" s="14" t="s">
        <v>32</v>
      </c>
      <c r="B26" s="80" t="s">
        <v>120</v>
      </c>
      <c r="C26" s="72">
        <v>22</v>
      </c>
      <c r="D26" s="35">
        <v>25</v>
      </c>
      <c r="E26" s="28">
        <v>28</v>
      </c>
      <c r="F26" s="29"/>
    </row>
    <row r="27" spans="1:8" ht="35.25" customHeight="1" x14ac:dyDescent="0.2">
      <c r="A27" s="33" t="s">
        <v>33</v>
      </c>
      <c r="B27" s="19" t="s">
        <v>34</v>
      </c>
      <c r="C27" s="27">
        <f>C28</f>
        <v>50.2</v>
      </c>
      <c r="D27" s="27">
        <f>D28</f>
        <v>50.2</v>
      </c>
      <c r="E27" s="32">
        <f>E28</f>
        <v>50.2</v>
      </c>
      <c r="F27" s="23"/>
    </row>
    <row r="28" spans="1:8" ht="33" customHeight="1" x14ac:dyDescent="0.2">
      <c r="A28" s="14" t="s">
        <v>35</v>
      </c>
      <c r="B28" s="34" t="s">
        <v>36</v>
      </c>
      <c r="C28" s="72">
        <v>50.2</v>
      </c>
      <c r="D28" s="73">
        <v>50.2</v>
      </c>
      <c r="E28" s="28">
        <v>50.2</v>
      </c>
      <c r="F28" s="29"/>
    </row>
    <row r="29" spans="1:8" ht="49.5" customHeight="1" x14ac:dyDescent="0.2">
      <c r="A29" s="33" t="s">
        <v>37</v>
      </c>
      <c r="B29" s="19" t="s">
        <v>38</v>
      </c>
      <c r="C29" s="27">
        <f>C30+C31</f>
        <v>1500</v>
      </c>
      <c r="D29" s="27">
        <f>D30+D31</f>
        <v>1500</v>
      </c>
      <c r="E29" s="32">
        <f>E30+E31</f>
        <v>1500</v>
      </c>
      <c r="F29" s="23"/>
      <c r="H29" s="36"/>
    </row>
    <row r="30" spans="1:8" ht="133.5" customHeight="1" x14ac:dyDescent="0.2">
      <c r="A30" s="14" t="s">
        <v>116</v>
      </c>
      <c r="B30" s="34" t="s">
        <v>117</v>
      </c>
      <c r="C30" s="72">
        <v>500</v>
      </c>
      <c r="D30" s="77">
        <v>500</v>
      </c>
      <c r="E30" s="90">
        <v>500</v>
      </c>
      <c r="F30" s="26"/>
      <c r="H30" s="36"/>
    </row>
    <row r="31" spans="1:8" ht="81.75" customHeight="1" x14ac:dyDescent="0.2">
      <c r="A31" s="14" t="s">
        <v>39</v>
      </c>
      <c r="B31" s="34" t="s">
        <v>40</v>
      </c>
      <c r="C31" s="72">
        <v>1000</v>
      </c>
      <c r="D31" s="77">
        <v>1000</v>
      </c>
      <c r="E31" s="91">
        <v>1000</v>
      </c>
      <c r="F31" s="37"/>
      <c r="G31" s="38"/>
      <c r="H31" s="36"/>
    </row>
    <row r="32" spans="1:8" ht="18" customHeight="1" x14ac:dyDescent="0.2">
      <c r="A32" s="33" t="s">
        <v>41</v>
      </c>
      <c r="B32" s="19" t="s">
        <v>42</v>
      </c>
      <c r="C32" s="27">
        <v>100</v>
      </c>
      <c r="D32" s="76">
        <v>36.700000000000003</v>
      </c>
      <c r="E32" s="92">
        <v>38.6</v>
      </c>
      <c r="F32" s="23"/>
    </row>
    <row r="33" spans="1:9" s="45" customFormat="1" ht="21" customHeight="1" x14ac:dyDescent="0.3">
      <c r="A33" s="39" t="s">
        <v>43</v>
      </c>
      <c r="B33" s="40" t="s">
        <v>44</v>
      </c>
      <c r="C33" s="32"/>
      <c r="D33" s="41"/>
      <c r="E33" s="42"/>
      <c r="F33" s="43"/>
      <c r="G33" s="44"/>
      <c r="H33" s="44"/>
    </row>
    <row r="34" spans="1:9" ht="56.25" customHeight="1" x14ac:dyDescent="0.2">
      <c r="A34" s="46" t="s">
        <v>45</v>
      </c>
      <c r="B34" s="47" t="s">
        <v>46</v>
      </c>
      <c r="C34" s="27">
        <f>C35+C38+C51+C69</f>
        <v>284070.69999999995</v>
      </c>
      <c r="D34" s="27">
        <f>D35+D38+D51+D69</f>
        <v>227781</v>
      </c>
      <c r="E34" s="27">
        <f>E35+E38+E51+E69</f>
        <v>230980.40000000002</v>
      </c>
      <c r="F34" s="23"/>
      <c r="G34" s="23"/>
      <c r="H34" s="23"/>
      <c r="I34" s="48"/>
    </row>
    <row r="35" spans="1:9" ht="36.75" customHeight="1" x14ac:dyDescent="0.2">
      <c r="A35" s="46" t="s">
        <v>47</v>
      </c>
      <c r="B35" s="19" t="s">
        <v>48</v>
      </c>
      <c r="C35" s="27">
        <f>C36+C37</f>
        <v>80846.299999999988</v>
      </c>
      <c r="D35" s="27">
        <f t="shared" ref="D35:E35" si="2">D36+D37</f>
        <v>55654.400000000001</v>
      </c>
      <c r="E35" s="27">
        <f t="shared" si="2"/>
        <v>58673.7</v>
      </c>
      <c r="F35" s="23"/>
      <c r="G35" s="36"/>
      <c r="H35" s="36"/>
    </row>
    <row r="36" spans="1:9" ht="59.25" customHeight="1" x14ac:dyDescent="0.2">
      <c r="A36" s="93" t="s">
        <v>49</v>
      </c>
      <c r="B36" s="78" t="s">
        <v>50</v>
      </c>
      <c r="C36" s="72">
        <v>59050.7</v>
      </c>
      <c r="D36" s="79">
        <v>55654.400000000001</v>
      </c>
      <c r="E36" s="28">
        <v>58673.7</v>
      </c>
      <c r="F36" s="29"/>
      <c r="G36" s="29"/>
      <c r="H36" s="29"/>
    </row>
    <row r="37" spans="1:9" ht="54" customHeight="1" x14ac:dyDescent="0.2">
      <c r="A37" s="93" t="s">
        <v>51</v>
      </c>
      <c r="B37" s="78" t="s">
        <v>52</v>
      </c>
      <c r="C37" s="72">
        <v>21795.599999999999</v>
      </c>
      <c r="D37" s="79"/>
      <c r="E37" s="28"/>
      <c r="F37" s="29"/>
      <c r="G37" s="49"/>
      <c r="H37" s="36"/>
    </row>
    <row r="38" spans="1:9" ht="57" customHeight="1" x14ac:dyDescent="0.2">
      <c r="A38" s="46" t="s">
        <v>53</v>
      </c>
      <c r="B38" s="47" t="s">
        <v>54</v>
      </c>
      <c r="C38" s="27">
        <f>C39+C40+C45+C46+C44+C47+C48+C49+C50</f>
        <v>44962.1</v>
      </c>
      <c r="D38" s="27">
        <f t="shared" ref="D38:E38" si="3">D39+D40+D45+D46+D44+D47+D48+D49+D50</f>
        <v>18430.900000000001</v>
      </c>
      <c r="E38" s="27">
        <f t="shared" si="3"/>
        <v>18344.100000000002</v>
      </c>
      <c r="F38" s="23"/>
    </row>
    <row r="39" spans="1:9" ht="68.25" customHeight="1" x14ac:dyDescent="0.2">
      <c r="A39" s="94" t="s">
        <v>55</v>
      </c>
      <c r="B39" s="80" t="s">
        <v>56</v>
      </c>
      <c r="C39" s="28">
        <v>15586</v>
      </c>
      <c r="D39" s="35"/>
      <c r="E39" s="50"/>
      <c r="F39" s="51"/>
    </row>
    <row r="40" spans="1:9" ht="80.25" customHeight="1" x14ac:dyDescent="0.2">
      <c r="A40" s="135" t="s">
        <v>57</v>
      </c>
      <c r="B40" s="81" t="s">
        <v>58</v>
      </c>
      <c r="C40" s="28">
        <f>C41+C42+C43</f>
        <v>8746.9</v>
      </c>
      <c r="D40" s="35"/>
      <c r="E40" s="50"/>
      <c r="F40" s="52"/>
      <c r="G40" s="44"/>
    </row>
    <row r="41" spans="1:9" ht="19.5" customHeight="1" x14ac:dyDescent="0.2">
      <c r="A41" s="136"/>
      <c r="B41" s="82" t="s">
        <v>59</v>
      </c>
      <c r="C41" s="28">
        <v>1846.9</v>
      </c>
      <c r="D41" s="83"/>
      <c r="E41" s="50"/>
      <c r="F41" s="51"/>
    </row>
    <row r="42" spans="1:9" ht="21.75" customHeight="1" x14ac:dyDescent="0.2">
      <c r="A42" s="137"/>
      <c r="B42" s="82" t="s">
        <v>60</v>
      </c>
      <c r="C42" s="28">
        <v>5500</v>
      </c>
      <c r="D42" s="35"/>
      <c r="E42" s="50"/>
      <c r="F42" s="51"/>
    </row>
    <row r="43" spans="1:9" ht="35.25" customHeight="1" x14ac:dyDescent="0.2">
      <c r="A43" s="120"/>
      <c r="B43" s="82" t="s">
        <v>127</v>
      </c>
      <c r="C43" s="28">
        <v>1400</v>
      </c>
      <c r="D43" s="35"/>
      <c r="E43" s="50"/>
      <c r="F43" s="51"/>
    </row>
    <row r="44" spans="1:9" ht="97.5" customHeight="1" x14ac:dyDescent="0.2">
      <c r="A44" s="116" t="s">
        <v>61</v>
      </c>
      <c r="B44" s="53" t="s">
        <v>62</v>
      </c>
      <c r="C44" s="28">
        <v>4171.7</v>
      </c>
      <c r="D44" s="35">
        <v>4051.1</v>
      </c>
      <c r="E44" s="50">
        <v>3964.3</v>
      </c>
      <c r="F44" s="51"/>
    </row>
    <row r="45" spans="1:9" ht="78.75" customHeight="1" x14ac:dyDescent="0.2">
      <c r="A45" s="116" t="s">
        <v>63</v>
      </c>
      <c r="B45" s="53" t="s">
        <v>64</v>
      </c>
      <c r="C45" s="28">
        <v>4078.7</v>
      </c>
      <c r="D45" s="35">
        <v>4078.7</v>
      </c>
      <c r="E45" s="50">
        <v>4078.7</v>
      </c>
      <c r="F45" s="51"/>
    </row>
    <row r="46" spans="1:9" ht="99.75" customHeight="1" x14ac:dyDescent="0.2">
      <c r="A46" s="116" t="s">
        <v>65</v>
      </c>
      <c r="B46" s="53" t="s">
        <v>66</v>
      </c>
      <c r="C46" s="28">
        <v>8903.7999999999993</v>
      </c>
      <c r="D46" s="35">
        <v>10196.700000000001</v>
      </c>
      <c r="E46" s="50">
        <v>10196.700000000001</v>
      </c>
      <c r="F46" s="51"/>
    </row>
    <row r="47" spans="1:9" ht="64.5" customHeight="1" x14ac:dyDescent="0.2">
      <c r="A47" s="116" t="s">
        <v>67</v>
      </c>
      <c r="B47" s="53" t="s">
        <v>124</v>
      </c>
      <c r="C47" s="28">
        <v>104.4</v>
      </c>
      <c r="D47" s="35">
        <v>104.4</v>
      </c>
      <c r="E47" s="50">
        <v>104.4</v>
      </c>
      <c r="F47" s="51"/>
    </row>
    <row r="48" spans="1:9" ht="37.5" customHeight="1" x14ac:dyDescent="0.2">
      <c r="A48" s="116" t="s">
        <v>68</v>
      </c>
      <c r="B48" s="53" t="s">
        <v>69</v>
      </c>
      <c r="C48" s="28">
        <v>38.1</v>
      </c>
      <c r="D48" s="35"/>
      <c r="E48" s="50"/>
      <c r="F48" s="51"/>
    </row>
    <row r="49" spans="1:9" ht="69.75" customHeight="1" x14ac:dyDescent="0.2">
      <c r="A49" s="122" t="s">
        <v>122</v>
      </c>
      <c r="B49" s="53" t="s">
        <v>123</v>
      </c>
      <c r="C49" s="28">
        <v>1500</v>
      </c>
      <c r="D49" s="35"/>
      <c r="E49" s="50"/>
      <c r="F49" s="51"/>
    </row>
    <row r="50" spans="1:9" ht="133.5" customHeight="1" x14ac:dyDescent="0.2">
      <c r="A50" s="122" t="s">
        <v>125</v>
      </c>
      <c r="B50" s="53" t="s">
        <v>126</v>
      </c>
      <c r="C50" s="28">
        <v>1832.5</v>
      </c>
      <c r="D50" s="35"/>
      <c r="E50" s="50"/>
      <c r="F50" s="51"/>
    </row>
    <row r="51" spans="1:9" ht="33" customHeight="1" x14ac:dyDescent="0.3">
      <c r="A51" s="46" t="s">
        <v>70</v>
      </c>
      <c r="B51" s="54" t="s">
        <v>71</v>
      </c>
      <c r="C51" s="55">
        <f>C52+C53+C54+C55+C56+C57+C60+C65+C66+C67+C68</f>
        <v>152769.29999999999</v>
      </c>
      <c r="D51" s="55">
        <f t="shared" ref="D51:E51" si="4">D52+D53+D54+D55+D56+D57+D60+D65+D66+D67+D68</f>
        <v>152587.40000000002</v>
      </c>
      <c r="E51" s="55">
        <f t="shared" si="4"/>
        <v>152622.80000000002</v>
      </c>
      <c r="F51" s="56"/>
    </row>
    <row r="52" spans="1:9" ht="66" customHeight="1" x14ac:dyDescent="0.2">
      <c r="A52" s="93" t="s">
        <v>72</v>
      </c>
      <c r="B52" s="84" t="s">
        <v>73</v>
      </c>
      <c r="C52" s="72">
        <v>122381.9</v>
      </c>
      <c r="D52" s="79">
        <v>122164.3</v>
      </c>
      <c r="E52" s="28">
        <v>122164.3</v>
      </c>
      <c r="F52" s="29"/>
    </row>
    <row r="53" spans="1:9" ht="84" customHeight="1" x14ac:dyDescent="0.2">
      <c r="A53" s="93" t="s">
        <v>74</v>
      </c>
      <c r="B53" s="85" t="s">
        <v>75</v>
      </c>
      <c r="C53" s="72">
        <v>466.7</v>
      </c>
      <c r="D53" s="79">
        <v>466.7</v>
      </c>
      <c r="E53" s="28">
        <v>466.7</v>
      </c>
      <c r="F53" s="29"/>
      <c r="I53" s="3"/>
    </row>
    <row r="54" spans="1:9" ht="72" customHeight="1" x14ac:dyDescent="0.2">
      <c r="A54" s="93" t="s">
        <v>76</v>
      </c>
      <c r="B54" s="85" t="s">
        <v>77</v>
      </c>
      <c r="C54" s="72">
        <v>625.70000000000005</v>
      </c>
      <c r="D54" s="79">
        <v>660.6</v>
      </c>
      <c r="E54" s="28">
        <v>679.5</v>
      </c>
      <c r="F54" s="29"/>
    </row>
    <row r="55" spans="1:9" ht="137.25" customHeight="1" x14ac:dyDescent="0.2">
      <c r="A55" s="93" t="s">
        <v>78</v>
      </c>
      <c r="B55" s="86" t="s">
        <v>79</v>
      </c>
      <c r="C55" s="72">
        <v>466.7</v>
      </c>
      <c r="D55" s="79">
        <v>466.7</v>
      </c>
      <c r="E55" s="57">
        <v>466.7</v>
      </c>
      <c r="F55" s="29"/>
    </row>
    <row r="56" spans="1:9" ht="188.25" customHeight="1" x14ac:dyDescent="0.2">
      <c r="A56" s="93" t="s">
        <v>80</v>
      </c>
      <c r="B56" s="87" t="s">
        <v>81</v>
      </c>
      <c r="C56" s="72">
        <v>466.7</v>
      </c>
      <c r="D56" s="79">
        <v>466.7</v>
      </c>
      <c r="E56" s="57">
        <v>466.7</v>
      </c>
      <c r="F56" s="29"/>
    </row>
    <row r="57" spans="1:9" ht="150" customHeight="1" x14ac:dyDescent="0.2">
      <c r="A57" s="59"/>
      <c r="B57" s="60" t="s">
        <v>82</v>
      </c>
      <c r="C57" s="32">
        <f>C58+C59</f>
        <v>1729.6000000000001</v>
      </c>
      <c r="D57" s="32">
        <f>D58+D59</f>
        <v>1729.6000000000001</v>
      </c>
      <c r="E57" s="32">
        <f>E58+E59</f>
        <v>1729.6000000000001</v>
      </c>
      <c r="F57" s="58"/>
    </row>
    <row r="58" spans="1:9" ht="171" customHeight="1" x14ac:dyDescent="0.2">
      <c r="A58" s="93" t="s">
        <v>83</v>
      </c>
      <c r="B58" s="85" t="s">
        <v>84</v>
      </c>
      <c r="C58" s="72">
        <v>79.900000000000006</v>
      </c>
      <c r="D58" s="79">
        <v>79.900000000000006</v>
      </c>
      <c r="E58" s="57">
        <v>79.900000000000006</v>
      </c>
      <c r="F58" s="29"/>
    </row>
    <row r="59" spans="1:9" ht="104.25" customHeight="1" x14ac:dyDescent="0.2">
      <c r="A59" s="93" t="s">
        <v>85</v>
      </c>
      <c r="B59" s="85" t="s">
        <v>86</v>
      </c>
      <c r="C59" s="72">
        <v>1649.7</v>
      </c>
      <c r="D59" s="79">
        <v>1649.7</v>
      </c>
      <c r="E59" s="57">
        <v>1649.7</v>
      </c>
      <c r="F59" s="29"/>
    </row>
    <row r="60" spans="1:9" ht="409.5" customHeight="1" x14ac:dyDescent="0.2">
      <c r="A60" s="93"/>
      <c r="B60" s="95" t="s">
        <v>87</v>
      </c>
      <c r="C60" s="96">
        <f>C61+C62+C63+C64</f>
        <v>1918.3</v>
      </c>
      <c r="D60" s="96">
        <f t="shared" ref="D60:E60" si="5">D61+D62+D63+D64</f>
        <v>1918.3</v>
      </c>
      <c r="E60" s="96">
        <f t="shared" si="5"/>
        <v>1918.3</v>
      </c>
      <c r="F60" s="58"/>
    </row>
    <row r="61" spans="1:9" ht="114" customHeight="1" x14ac:dyDescent="0.2">
      <c r="A61" s="93" t="s">
        <v>88</v>
      </c>
      <c r="B61" s="97" t="s">
        <v>89</v>
      </c>
      <c r="C61" s="98">
        <v>1566.6</v>
      </c>
      <c r="D61" s="99">
        <v>1566.6</v>
      </c>
      <c r="E61" s="28">
        <v>1566.6</v>
      </c>
      <c r="F61" s="29"/>
    </row>
    <row r="62" spans="1:9" ht="116.25" customHeight="1" x14ac:dyDescent="0.2">
      <c r="A62" s="93" t="s">
        <v>90</v>
      </c>
      <c r="B62" s="97" t="s">
        <v>91</v>
      </c>
      <c r="C62" s="98">
        <v>279.5</v>
      </c>
      <c r="D62" s="99">
        <v>279.5</v>
      </c>
      <c r="E62" s="28">
        <v>279.5</v>
      </c>
      <c r="F62" s="29"/>
    </row>
    <row r="63" spans="1:9" ht="236.25" customHeight="1" x14ac:dyDescent="0.2">
      <c r="A63" s="93" t="s">
        <v>92</v>
      </c>
      <c r="B63" s="97" t="s">
        <v>93</v>
      </c>
      <c r="C63" s="98">
        <v>61.5</v>
      </c>
      <c r="D63" s="99">
        <v>61.5</v>
      </c>
      <c r="E63" s="28">
        <v>61.5</v>
      </c>
      <c r="F63" s="29"/>
    </row>
    <row r="64" spans="1:9" ht="168.75" customHeight="1" x14ac:dyDescent="0.2">
      <c r="A64" s="93" t="s">
        <v>118</v>
      </c>
      <c r="B64" s="97" t="s">
        <v>119</v>
      </c>
      <c r="C64" s="98">
        <v>10.7</v>
      </c>
      <c r="D64" s="99">
        <v>10.7</v>
      </c>
      <c r="E64" s="28">
        <v>10.7</v>
      </c>
      <c r="F64" s="29"/>
    </row>
    <row r="65" spans="1:9" ht="66" customHeight="1" x14ac:dyDescent="0.2">
      <c r="A65" s="100" t="s">
        <v>94</v>
      </c>
      <c r="B65" s="34" t="s">
        <v>95</v>
      </c>
      <c r="C65" s="98">
        <v>16600.3</v>
      </c>
      <c r="D65" s="101">
        <v>16600.3</v>
      </c>
      <c r="E65" s="28">
        <v>16600.3</v>
      </c>
      <c r="F65" s="29"/>
    </row>
    <row r="66" spans="1:9" ht="101.25" customHeight="1" x14ac:dyDescent="0.2">
      <c r="A66" s="100" t="s">
        <v>96</v>
      </c>
      <c r="B66" s="102" t="s">
        <v>97</v>
      </c>
      <c r="C66" s="98">
        <v>142.9</v>
      </c>
      <c r="D66" s="101">
        <v>142.9</v>
      </c>
      <c r="E66" s="57">
        <v>142.9</v>
      </c>
      <c r="F66" s="29"/>
    </row>
    <row r="67" spans="1:9" ht="159.75" customHeight="1" x14ac:dyDescent="0.2">
      <c r="A67" s="100" t="s">
        <v>128</v>
      </c>
      <c r="B67" s="102" t="s">
        <v>134</v>
      </c>
      <c r="C67" s="98">
        <v>7968.2</v>
      </c>
      <c r="D67" s="101">
        <v>7968.2</v>
      </c>
      <c r="E67" s="57">
        <v>7968.2</v>
      </c>
      <c r="F67" s="29"/>
    </row>
    <row r="68" spans="1:9" ht="101.25" customHeight="1" x14ac:dyDescent="0.2">
      <c r="A68" s="100" t="s">
        <v>129</v>
      </c>
      <c r="B68" s="102" t="s">
        <v>130</v>
      </c>
      <c r="C68" s="98">
        <v>2.2999999999999998</v>
      </c>
      <c r="D68" s="101">
        <v>3.1</v>
      </c>
      <c r="E68" s="57">
        <v>19.600000000000001</v>
      </c>
      <c r="F68" s="29"/>
    </row>
    <row r="69" spans="1:9" s="3" customFormat="1" ht="18" customHeight="1" x14ac:dyDescent="0.2">
      <c r="A69" s="46" t="s">
        <v>98</v>
      </c>
      <c r="B69" s="61" t="s">
        <v>99</v>
      </c>
      <c r="C69" s="27">
        <f>C70+C74+C75+C80+C81</f>
        <v>5493</v>
      </c>
      <c r="D69" s="27">
        <f t="shared" ref="D69:E69" si="6">D70+D74+D75+D80+D81</f>
        <v>1108.3</v>
      </c>
      <c r="E69" s="27">
        <f t="shared" si="6"/>
        <v>1339.8</v>
      </c>
      <c r="F69" s="23"/>
      <c r="I69" s="4"/>
    </row>
    <row r="70" spans="1:9" s="3" customFormat="1" ht="99.75" customHeight="1" x14ac:dyDescent="0.2">
      <c r="A70" s="103" t="s">
        <v>100</v>
      </c>
      <c r="B70" s="104" t="s">
        <v>101</v>
      </c>
      <c r="C70" s="32">
        <f>C71+C72+C73</f>
        <v>573</v>
      </c>
      <c r="D70" s="32">
        <f>D71+D72+D73</f>
        <v>0</v>
      </c>
      <c r="E70" s="32">
        <f>E71+E72+E73</f>
        <v>0</v>
      </c>
      <c r="F70" s="58"/>
      <c r="I70" s="4"/>
    </row>
    <row r="71" spans="1:9" s="3" customFormat="1" ht="133.5" customHeight="1" x14ac:dyDescent="0.2">
      <c r="A71" s="105" t="s">
        <v>102</v>
      </c>
      <c r="B71" s="106" t="s">
        <v>103</v>
      </c>
      <c r="C71" s="72">
        <v>280.3</v>
      </c>
      <c r="D71" s="62"/>
      <c r="E71" s="28"/>
      <c r="F71" s="29"/>
      <c r="I71" s="4"/>
    </row>
    <row r="72" spans="1:9" s="3" customFormat="1" ht="125.25" customHeight="1" x14ac:dyDescent="0.2">
      <c r="A72" s="105" t="s">
        <v>104</v>
      </c>
      <c r="B72" s="106" t="s">
        <v>105</v>
      </c>
      <c r="C72" s="72">
        <v>140.1</v>
      </c>
      <c r="D72" s="62"/>
      <c r="E72" s="28"/>
      <c r="F72" s="29"/>
      <c r="I72" s="4"/>
    </row>
    <row r="73" spans="1:9" s="3" customFormat="1" ht="167.25" customHeight="1" x14ac:dyDescent="0.2">
      <c r="A73" s="105" t="s">
        <v>106</v>
      </c>
      <c r="B73" s="106" t="s">
        <v>107</v>
      </c>
      <c r="C73" s="72">
        <v>152.6</v>
      </c>
      <c r="D73" s="62"/>
      <c r="E73" s="57"/>
      <c r="F73" s="29"/>
      <c r="I73" s="4"/>
    </row>
    <row r="74" spans="1:9" s="45" customFormat="1" ht="144.75" customHeight="1" x14ac:dyDescent="0.2">
      <c r="A74" s="105" t="s">
        <v>108</v>
      </c>
      <c r="B74" s="107" t="s">
        <v>121</v>
      </c>
      <c r="C74" s="72">
        <v>1069.7</v>
      </c>
      <c r="D74" s="62"/>
      <c r="E74" s="57"/>
      <c r="F74" s="63"/>
      <c r="G74" s="44"/>
      <c r="H74" s="44"/>
    </row>
    <row r="75" spans="1:9" s="45" customFormat="1" ht="83.25" customHeight="1" x14ac:dyDescent="0.3">
      <c r="A75" s="132" t="s">
        <v>109</v>
      </c>
      <c r="B75" s="108" t="s">
        <v>110</v>
      </c>
      <c r="C75" s="72">
        <f>C76+C77+C78+C79</f>
        <v>1492</v>
      </c>
      <c r="D75" s="109"/>
      <c r="E75" s="110"/>
      <c r="F75" s="63"/>
      <c r="G75" s="44"/>
      <c r="H75" s="44"/>
    </row>
    <row r="76" spans="1:9" s="45" customFormat="1" ht="21.75" customHeight="1" x14ac:dyDescent="0.3">
      <c r="A76" s="138"/>
      <c r="B76" s="111" t="s">
        <v>59</v>
      </c>
      <c r="C76" s="72">
        <v>212</v>
      </c>
      <c r="D76" s="109"/>
      <c r="E76" s="110"/>
      <c r="F76" s="63"/>
      <c r="G76" s="44"/>
      <c r="H76" s="44"/>
    </row>
    <row r="77" spans="1:9" s="45" customFormat="1" ht="19.5" customHeight="1" x14ac:dyDescent="0.3">
      <c r="A77" s="138"/>
      <c r="B77" s="111" t="s">
        <v>60</v>
      </c>
      <c r="C77" s="72">
        <v>996</v>
      </c>
      <c r="D77" s="109"/>
      <c r="E77" s="110"/>
      <c r="F77" s="63"/>
      <c r="G77" s="44"/>
      <c r="H77" s="44"/>
    </row>
    <row r="78" spans="1:9" s="45" customFormat="1" ht="17.25" customHeight="1" x14ac:dyDescent="0.3">
      <c r="A78" s="138"/>
      <c r="B78" s="111" t="s">
        <v>111</v>
      </c>
      <c r="C78" s="72">
        <v>190</v>
      </c>
      <c r="D78" s="109"/>
      <c r="E78" s="110"/>
      <c r="F78" s="63"/>
      <c r="G78" s="44"/>
      <c r="H78" s="44"/>
    </row>
    <row r="79" spans="1:9" s="45" customFormat="1" ht="20.25" customHeight="1" x14ac:dyDescent="0.3">
      <c r="A79" s="133"/>
      <c r="B79" s="111" t="s">
        <v>112</v>
      </c>
      <c r="C79" s="72">
        <v>94</v>
      </c>
      <c r="D79" s="109"/>
      <c r="E79" s="112"/>
      <c r="F79" s="63"/>
      <c r="G79" s="44"/>
      <c r="H79" s="44"/>
    </row>
    <row r="80" spans="1:9" s="45" customFormat="1" ht="120.75" customHeight="1" x14ac:dyDescent="0.2">
      <c r="A80" s="121" t="s">
        <v>131</v>
      </c>
      <c r="B80" s="111" t="s">
        <v>132</v>
      </c>
      <c r="C80" s="72">
        <v>1108.3</v>
      </c>
      <c r="D80" s="109">
        <v>1108.3</v>
      </c>
      <c r="E80" s="28">
        <v>1339.8</v>
      </c>
      <c r="F80" s="63"/>
      <c r="G80" s="44"/>
      <c r="H80" s="44"/>
    </row>
    <row r="81" spans="1:8" s="45" customFormat="1" ht="102" customHeight="1" x14ac:dyDescent="0.2">
      <c r="A81" s="121" t="s">
        <v>136</v>
      </c>
      <c r="B81" s="111" t="s">
        <v>133</v>
      </c>
      <c r="C81" s="72">
        <v>1250</v>
      </c>
      <c r="D81" s="109"/>
      <c r="E81" s="28"/>
      <c r="F81" s="63"/>
      <c r="G81" s="44"/>
      <c r="H81" s="44"/>
    </row>
    <row r="82" spans="1:8" ht="18.75" customHeight="1" x14ac:dyDescent="0.2">
      <c r="A82" s="14"/>
      <c r="B82" s="19" t="s">
        <v>113</v>
      </c>
      <c r="C82" s="22">
        <f>C13+C34</f>
        <v>341212.69999999995</v>
      </c>
      <c r="D82" s="22">
        <f>D13+D34</f>
        <v>283039.8</v>
      </c>
      <c r="E82" s="22">
        <f>E13+E34</f>
        <v>287697.30000000005</v>
      </c>
      <c r="F82" s="23"/>
      <c r="G82" s="23"/>
      <c r="H82" s="23"/>
    </row>
    <row r="83" spans="1:8" x14ac:dyDescent="0.2">
      <c r="E83" s="64"/>
    </row>
    <row r="84" spans="1:8" s="68" customFormat="1" ht="36" customHeight="1" x14ac:dyDescent="0.2">
      <c r="A84" s="139"/>
      <c r="B84" s="139"/>
      <c r="C84" s="117"/>
      <c r="D84" s="117"/>
      <c r="E84" s="65"/>
      <c r="F84" s="66"/>
      <c r="G84" s="67"/>
      <c r="H84" s="67"/>
    </row>
    <row r="86" spans="1:8" x14ac:dyDescent="0.2">
      <c r="C86" s="69"/>
      <c r="D86" s="69"/>
      <c r="E86" s="69"/>
    </row>
    <row r="89" spans="1:8" x14ac:dyDescent="0.2">
      <c r="C89" s="69"/>
      <c r="D89" s="69"/>
      <c r="E89" s="69"/>
    </row>
    <row r="90" spans="1:8" s="1" customFormat="1" x14ac:dyDescent="0.2">
      <c r="B90" s="69"/>
      <c r="C90" s="69"/>
      <c r="D90" s="69"/>
      <c r="E90" s="69"/>
      <c r="F90" s="2"/>
      <c r="G90" s="3"/>
      <c r="H90" s="70"/>
    </row>
    <row r="92" spans="1:8" s="1" customFormat="1" x14ac:dyDescent="0.2">
      <c r="B92" s="69"/>
      <c r="C92" s="69"/>
      <c r="D92" s="69"/>
      <c r="F92" s="2"/>
      <c r="G92" s="3"/>
      <c r="H92" s="70"/>
    </row>
    <row r="94" spans="1:8" s="1" customFormat="1" x14ac:dyDescent="0.2">
      <c r="F94" s="2"/>
      <c r="G94" s="3"/>
      <c r="H94" s="70"/>
    </row>
  </sheetData>
  <mergeCells count="14">
    <mergeCell ref="A40:A42"/>
    <mergeCell ref="A75:A79"/>
    <mergeCell ref="A84:B84"/>
    <mergeCell ref="A1:B1"/>
    <mergeCell ref="A2:B2"/>
    <mergeCell ref="A3:B3"/>
    <mergeCell ref="C6:E6"/>
    <mergeCell ref="A9:E9"/>
    <mergeCell ref="A10:A11"/>
    <mergeCell ref="B10:B11"/>
    <mergeCell ref="C10:C11"/>
    <mergeCell ref="D10:D11"/>
    <mergeCell ref="E10:E11"/>
    <mergeCell ref="C7:E7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2" fitToHeight="0" orientation="portrait" blackAndWhite="1" verticalDpi="1200" r:id="rId1"/>
  <headerFooter alignWithMargins="0">
    <oddFooter>&amp;R&amp;9Приложение 1 страница &amp;P из &amp;N</oddFooter>
  </headerFooter>
  <rowBreaks count="4" manualBreakCount="4">
    <brk id="25" max="4" man="1"/>
    <brk id="37" max="4" man="1"/>
    <brk id="59" max="4" man="1"/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Реш. 807 от 21.12.2023</vt:lpstr>
      <vt:lpstr>'Реш. 807 от 21.12.2023'!Заголовки_для_печати</vt:lpstr>
      <vt:lpstr>'Реш. 807 от 21.12.2023'!Область_печати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яяя</dc:creator>
  <cp:lastModifiedBy>яяя</cp:lastModifiedBy>
  <cp:lastPrinted>2023-12-08T06:39:47Z</cp:lastPrinted>
  <dcterms:created xsi:type="dcterms:W3CDTF">2023-09-18T05:44:32Z</dcterms:created>
  <dcterms:modified xsi:type="dcterms:W3CDTF">2023-12-25T07:41:39Z</dcterms:modified>
</cp:coreProperties>
</file>