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яя\Desktop\БЮДЖЕТ 2023\приложения к бюджету на 2023\"/>
    </mc:Choice>
  </mc:AlternateContent>
  <bookViews>
    <workbookView xWindow="0" yWindow="0" windowWidth="19200" windowHeight="11580"/>
  </bookViews>
  <sheets>
    <sheet name="Пер Реш 696 от 19.12.2022" sheetId="1" r:id="rId1"/>
  </sheets>
  <definedNames>
    <definedName name="Z_27D814E2_2BBD_46E2_AB0B_BD49EDE408AD_.wvu.PrintArea" localSheetId="0" hidden="1">'Пер Реш 696 от 19.12.2022'!$A$2:$E$87</definedName>
    <definedName name="Z_27D814E2_2BBD_46E2_AB0B_BD49EDE408AD_.wvu.PrintTitles" localSheetId="0" hidden="1">'Пер Реш 696 от 19.12.2022'!$9:$11</definedName>
    <definedName name="Z_27D814E2_2BBD_46E2_AB0B_BD49EDE408AD_.wvu.Rows" localSheetId="0" hidden="1">'Пер Реш 696 от 19.12.2022'!$1:$3</definedName>
    <definedName name="Z_36D0AF39_F9D1_4E9B_BE9B_7D698D1E86CB_.wvu.PrintArea" localSheetId="0" hidden="1">'Пер Реш 696 от 19.12.2022'!$A$2:$E$87</definedName>
    <definedName name="Z_36D0AF39_F9D1_4E9B_BE9B_7D698D1E86CB_.wvu.PrintTitles" localSheetId="0" hidden="1">'Пер Реш 696 от 19.12.2022'!$9:$11</definedName>
    <definedName name="Z_36D0AF39_F9D1_4E9B_BE9B_7D698D1E86CB_.wvu.Rows" localSheetId="0" hidden="1">'Пер Реш 696 от 19.12.2022'!$1:$3</definedName>
    <definedName name="Z_52404CBE_E62C_48F8_89EC_81B088E26857_.wvu.PrintTitles" localSheetId="0" hidden="1">'Пер Реш 696 от 19.12.2022'!$10:$10</definedName>
    <definedName name="Z_53519F13_5227_43C2_A382_05B9FE92151C_.wvu.PrintTitles" localSheetId="0" hidden="1">'Пер Реш 696 от 19.12.2022'!$10:$10</definedName>
    <definedName name="Z_65FC9FF9_9BDF_4AC9_A01C_3FE0D1C98558_.wvu.PrintTitles" localSheetId="0" hidden="1">'Пер Реш 696 от 19.12.2022'!$9:$11</definedName>
    <definedName name="Z_65FC9FF9_9BDF_4AC9_A01C_3FE0D1C98558_.wvu.Rows" localSheetId="0" hidden="1">'Пер Реш 696 от 19.12.2022'!$1:$3</definedName>
    <definedName name="Z_AF41F45D_DE85_4D78_BE58_5CE21AB9615A_.wvu.PrintArea" localSheetId="0" hidden="1">'Пер Реш 696 от 19.12.2022'!$A$1:$E$87</definedName>
    <definedName name="Z_AF41F45D_DE85_4D78_BE58_5CE21AB9615A_.wvu.PrintTitles" localSheetId="0" hidden="1">'Пер Реш 696 от 19.12.2022'!$9:$11</definedName>
    <definedName name="Z_AF41F45D_DE85_4D78_BE58_5CE21AB9615A_.wvu.Rows" localSheetId="0" hidden="1">'Пер Реш 696 от 19.12.2022'!$1:$3</definedName>
    <definedName name="Z_BB26D87D_DAE6_46F7_AA8E_D1AC89116EFA_.wvu.PrintArea" localSheetId="0" hidden="1">'Пер Реш 696 от 19.12.2022'!$A$2:$E$87</definedName>
    <definedName name="Z_BB26D87D_DAE6_46F7_AA8E_D1AC89116EFA_.wvu.PrintTitles" localSheetId="0" hidden="1">'Пер Реш 696 от 19.12.2022'!$9:$11</definedName>
    <definedName name="Z_BB26D87D_DAE6_46F7_AA8E_D1AC89116EFA_.wvu.Rows" localSheetId="0" hidden="1">'Пер Реш 696 от 19.12.2022'!$1:$3,'Пер Реш 696 от 19.12.2022'!#REF!,'Пер Реш 696 от 19.12.2022'!#REF!,'Пер Реш 696 от 19.12.2022'!#REF!,'Пер Реш 696 от 19.12.2022'!#REF!</definedName>
    <definedName name="Z_C3898DDF_6F07_4968_8C12_CFB82E5B8FFA_.wvu.Cols" localSheetId="0" hidden="1">'Пер Реш 696 от 19.12.2022'!#REF!</definedName>
    <definedName name="Z_C3898DDF_6F07_4968_8C12_CFB82E5B8FFA_.wvu.PrintTitles" localSheetId="0" hidden="1">'Пер Реш 696 от 19.12.2022'!$10:$10</definedName>
    <definedName name="Z_C3898DDF_6F07_4968_8C12_CFB82E5B8FFA_.wvu.Rows" localSheetId="0" hidden="1">'Пер Реш 696 от 19.12.2022'!$1:$3,'Пер Реш 696 от 19.12.2022'!#REF!</definedName>
    <definedName name="Z_CCB7D0D3_6C64_4AC8_84E5_872472C81F7E_.wvu.PrintTitles" localSheetId="0" hidden="1">'Пер Реш 696 от 19.12.2022'!$10:$10</definedName>
    <definedName name="Z_F474A959_45BD_4460_945A_1C764841FC63_.wvu.PrintArea" localSheetId="0" hidden="1">'Пер Реш 696 от 19.12.2022'!$A$1:$E$87</definedName>
    <definedName name="Z_F474A959_45BD_4460_945A_1C764841FC63_.wvu.PrintTitles" localSheetId="0" hidden="1">'Пер Реш 696 от 19.12.2022'!$9:$11</definedName>
    <definedName name="Z_F474A959_45BD_4460_945A_1C764841FC63_.wvu.Rows" localSheetId="0" hidden="1">'Пер Реш 696 от 19.12.2022'!$1:$3,'Пер Реш 696 от 19.12.2022'!#REF!</definedName>
    <definedName name="_xlnm.Print_Titles" localSheetId="0">'Пер Реш 696 от 19.12.2022'!$9:$11</definedName>
    <definedName name="_xlnm.Print_Area" localSheetId="0">'Пер Реш 696 от 19.12.2022'!$A$1:$E$87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E75" i="1"/>
  <c r="E74" i="1" s="1"/>
  <c r="D75" i="1"/>
  <c r="D74" i="1" s="1"/>
  <c r="C75" i="1"/>
  <c r="C74" i="1" s="1"/>
  <c r="E65" i="1"/>
  <c r="D65" i="1"/>
  <c r="C65" i="1"/>
  <c r="E62" i="1"/>
  <c r="D62" i="1"/>
  <c r="C62" i="1"/>
  <c r="E58" i="1"/>
  <c r="E52" i="1" s="1"/>
  <c r="D58" i="1"/>
  <c r="D52" i="1" s="1"/>
  <c r="C58" i="1"/>
  <c r="C52" i="1" s="1"/>
  <c r="C46" i="1"/>
  <c r="E37" i="1"/>
  <c r="D37" i="1"/>
  <c r="C37" i="1"/>
  <c r="E34" i="1"/>
  <c r="D34" i="1"/>
  <c r="C34" i="1"/>
  <c r="E28" i="1"/>
  <c r="D28" i="1"/>
  <c r="C28" i="1"/>
  <c r="E26" i="1"/>
  <c r="D26" i="1"/>
  <c r="C26" i="1"/>
  <c r="E22" i="1"/>
  <c r="E21" i="1" s="1"/>
  <c r="D22" i="1"/>
  <c r="D21" i="1" s="1"/>
  <c r="C22" i="1"/>
  <c r="C21" i="1" s="1"/>
  <c r="E16" i="1"/>
  <c r="D16" i="1"/>
  <c r="C16" i="1"/>
  <c r="E14" i="1"/>
  <c r="E13" i="1" s="1"/>
  <c r="D14" i="1"/>
  <c r="D13" i="1" s="1"/>
  <c r="C14" i="1"/>
  <c r="C13" i="1"/>
  <c r="C12" i="1" s="1"/>
  <c r="D12" i="1" l="1"/>
  <c r="E33" i="1"/>
  <c r="E12" i="1"/>
  <c r="C33" i="1"/>
  <c r="C87" i="1" s="1"/>
  <c r="D33" i="1"/>
  <c r="E87" i="1" l="1"/>
  <c r="D87" i="1"/>
</calcChain>
</file>

<file path=xl/sharedStrings.xml><?xml version="1.0" encoding="utf-8"?>
<sst xmlns="http://schemas.openxmlformats.org/spreadsheetml/2006/main" count="154" uniqueCount="154">
  <si>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</si>
  <si>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</si>
  <si>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</si>
  <si>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№ 1</t>
  </si>
  <si>
    <t>к решению Собрания депутатов Балтайского муниципального района Саратовской области «О местном бюджете Балтайского муниципального района Саратовской области "О местном бюджете Балтайского муниципального района на 2023 и на плановый период 2024 и 2025 годов"</t>
  </si>
  <si>
    <t xml:space="preserve">от </t>
  </si>
  <si>
    <t>19.12.2022</t>
  </si>
  <si>
    <t>№696</t>
  </si>
  <si>
    <t>Поступление доходов в местный бюджет Балтайского муниципального района на 2023 год и на плановый период 2024 и 2025 годов</t>
  </si>
  <si>
    <t>Код доходов</t>
  </si>
  <si>
    <t>Наименование доходов</t>
  </si>
  <si>
    <t>2023 год</t>
  </si>
  <si>
    <t>2024 год</t>
  </si>
  <si>
    <t>2025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</si>
  <si>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</si>
  <si>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</si>
  <si>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</si>
  <si>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</si>
  <si>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</si>
  <si>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</si>
  <si>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</si>
  <si>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</si>
  <si>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</si>
  <si>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</si>
  <si>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</si>
  <si>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</si>
  <si>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 налогообложения</t>
  </si>
  <si>
    <t>1 06 04000 02 0000 110</t>
  </si>
  <si>
    <t>Транспортный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</si>
  <si>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</si>
  <si>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</si>
  <si>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</si>
  <si>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</si>
  <si>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</si>
  <si>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</si>
  <si>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</si>
  <si>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</si>
  <si>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</si>
  <si>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</si>
  <si>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</si>
  <si>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</si>
  <si>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</si>
  <si>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</si>
  <si>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</si>
  <si>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</si>
  <si>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</si>
  <si>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</si>
  <si>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</si>
  <si>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</si>
  <si>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</si>
  <si>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</si>
  <si>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</si>
  <si>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</si>
  <si>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</si>
  <si>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</si>
  <si>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</si>
  <si>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</si>
  <si>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</si>
  <si>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</si>
  <si>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</si>
  <si>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</si>
  <si>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</si>
  <si>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</si>
  <si>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 Российской Федерации  и муниципальных образований (межбюджетные субсидии)</t>
  </si>
  <si>
    <t>2 02 29999 05 0078 150</t>
  </si>
  <si>
    <t>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</si>
  <si>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2 02 29999 05 0086 150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</si>
  <si>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организаций: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</si>
  <si>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</si>
  <si>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</si>
  <si>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2 02 29999 05 0087 150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</si>
  <si>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</si>
  <si>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2 02 29999 05 0108 150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</si>
  <si>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</si>
  <si>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2 02 29999 05 0111 150</t>
  </si>
  <si>
    <t>Субсидии бюджетам муниципальных районов области на обеспечение условий для функционирования центров цифровой образовательной среды в общеобразовательных  организациях</t>
  </si>
  <si>
    <t>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</si>
  <si>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</si>
  <si>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2 02 25210 05 0000 150</t>
  </si>
  <si>
    <t>Субсидии бюджетам муниципальных районов области  на обеспечение образовательных организаций материально-технической базой для внедрения цифровой образовательной среды</t>
  </si>
  <si>
    <t>2 02 25519 05 0000 150</t>
  </si>
  <si>
    <t>Субсидии бюджетам муниципальных районов на поддержку отрасли культуры</t>
  </si>
  <si>
    <t xml:space="preserve">комплектование книжных фондов 
муниципальных общедоступных библиотек 
</t>
  </si>
  <si>
    <t xml:space="preserve">государственная поддержка лучших работников сельских 
учреждений культуры
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</si>
  <si>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</si>
  <si>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</si>
  <si>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>2 02 25750 05 0000 150</t>
  </si>
  <si>
    <t xml:space="preserve">Субсидии бюджетам муниципальных районов  области на реализацию мероприятий по 
модернизации школьных систем образования
</t>
  </si>
  <si>
    <t>2 02 29999 05 0120 150</t>
  </si>
  <si>
    <t>Субсидии бюджетам муниципальных районов  области на обеспечение условий для реализации мероприятий по модернизации школьных систем образования</t>
  </si>
  <si>
    <t>2 02 30000 00 0000 150</t>
  </si>
  <si>
    <t xml:space="preserve">Субвенции бюджетам субъектов Российской Федерации и муниципальных образований </t>
  </si>
  <si>
    <t>2 02 30024 05 0001 150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</si>
  <si>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</si>
  <si>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</si>
  <si>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</si>
  <si>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</si>
  <si>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</si>
  <si>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</si>
  <si>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</si>
  <si>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</si>
  <si>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</si>
  <si>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</si>
  <si>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>2 02 30024 05 0010 150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</si>
  <si>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</si>
  <si>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2 02 30024 05 0016 150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</si>
  <si>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представлению гражданам субсидий на оплату жилого помещения и коммунальных услуг</t>
  </si>
  <si>
    <t>2 02 30024 05 0011 150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</si>
  <si>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</si>
  <si>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 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</si>
  <si>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</si>
  <si>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и расходы по оплате услуг почтовой связи банковских услуг, оказываемых банками, по выплате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</si>
  <si>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2 02 30024 05 0014 150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</si>
  <si>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</si>
  <si>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 xml:space="preserve">Субвенции бюджетам муниципальных 
районов и городских округов области на осуществление органами местного самоуправления государственных полномочий 
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по предоставле-нию компенсации стоимости горячего питания родителям (законным представителям) обучающихся по образовательным програм-мам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частичному финансированию расходов на присмотр и уход за детьми дошкольного возраста в муниципальных образовательных организациях, 
реализующих образовательную программу дошкольного образования
</t>
  </si>
  <si>
    <t>2 02 30024 05 0027 150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</si>
  <si>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</si>
  <si>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</si>
  <si>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</si>
  <si>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</si>
  <si>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</si>
  <si>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2 02 30024 05 0045 150</t>
  </si>
  <si>
    <t>Субвенции бюджетам муниципальных районов области на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</si>
  <si>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202 30024 05 0037 150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</si>
  <si>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</si>
  <si>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2 02 30024 05 00043 150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</si>
  <si>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</si>
  <si>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</si>
  <si>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</si>
  <si>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2 02 35120 05 0000 150</t>
  </si>
  <si>
    <t>Субвенции бюджетам муниципальных районов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</si>
  <si>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</si>
  <si>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</si>
  <si>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</si>
  <si>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</si>
  <si>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</si>
  <si>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</si>
  <si>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</si>
  <si>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</si>
  <si>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</si>
  <si>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</si>
  <si>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</si>
  <si>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</si>
  <si>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</si>
  <si>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</si>
  <si>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дошкольных образовательных организациях</t>
  </si>
  <si>
    <t>общеобразовательных организациях</t>
  </si>
  <si>
    <t>в сфере  образования</t>
  </si>
  <si>
    <t>в сфере  культуры</t>
  </si>
  <si>
    <t>202 49999 05 0070 150</t>
  </si>
  <si>
    <t xml:space="preserve">Межбюджетные трансферты, передаваемые бюджетам муниципальных районов области на проведение капитального и текущего ремонтов, техническое оснащение 
муниципальных учреждений культурно-досугового типа
</t>
  </si>
  <si>
    <t>2 02 49999 05 0020 150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</si>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</sst>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  <charset val="204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7" fillId="0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top" wrapText="1"/>
    </xf>
    <xf numFmtId="165" fontId="17" fillId="0" borderId="8" xfId="0" applyNumberFormat="1" applyFont="1" applyFill="1" applyBorder="1" applyAlignment="1">
      <alignment horizontal="center" vertical="top" wrapText="1"/>
    </xf>
    <xf numFmtId="165" fontId="17" fillId="0" borderId="4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 wrapText="1"/>
    </xf>
    <xf numFmtId="164" fontId="0" fillId="0" borderId="0" xfId="0" applyNumberFormat="1" applyFill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top" wrapText="1"/>
    </xf>
    <xf numFmtId="164" fontId="19" fillId="4" borderId="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wrapText="1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166" fontId="7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17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8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17" fillId="0" borderId="7" xfId="0" applyFont="1" applyFill="1" applyBorder="1" applyAlignment="1" applyProtection="1">
      <alignment horizontal="justify" vertical="top" wrapText="1"/>
      <protection locked="0"/>
    </xf>
    <xf numFmtId="49" fontId="1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1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 applyProtection="1">
      <alignment vertical="center" wrapText="1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justify" vertical="top" wrapText="1"/>
      <protection hidden="1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left" vertical="top" wrapText="1"/>
      <protection hidden="1"/>
    </xf>
    <xf numFmtId="164" fontId="14" fillId="4" borderId="0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top" wrapText="1"/>
    </xf>
    <xf numFmtId="164" fontId="13" fillId="0" borderId="7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tabSelected="1" view="pageBreakPreview" topLeftCell="A41" zoomScaleNormal="100" zoomScaleSheetLayoutView="100" workbookViewId="0">
      <selection activeCell="G89" sqref="G89"/>
    </sheetView>
  </sheetViews>
  <sheetFormatPr defaultRowHeight="14.25" x14ac:dyDescent="0.2"/>
  <cols>
    <col min="1" max="1" width="21" style="3" customWidth="1"/>
    <col min="2" max="2" width="42.7109375" style="3" customWidth="1"/>
    <col min="3" max="3" width="10.5703125" style="3" customWidth="1"/>
    <col min="4" max="4" width="14.85546875" style="3" customWidth="1"/>
    <col min="5" max="5" width="11.5703125" style="3" customWidth="1"/>
    <col min="6" max="6" width="15.42578125" style="4" customWidth="1"/>
    <col min="7" max="7" width="11.140625" style="5" customWidth="1"/>
    <col min="8" max="8" width="17.140625" style="5" customWidth="1"/>
    <col min="9" max="16384" width="9.140625" style="6"/>
  </cols>
  <sheetData>
    <row r="1" spans="1:8" ht="15.75" hidden="1" x14ac:dyDescent="0.2">
      <c r="A1" s="1" t="s">
        <v>0</v>
      </c>
      <c r="B1" s="1"/>
      <c r="C1" s="2"/>
      <c r="D1" s="2"/>
    </row>
    <row r="2" spans="1:8" ht="15.75" hidden="1" x14ac:dyDescent="0.2">
      <c r="A2" s="7" t="s">
        <v>1</v>
      </c>
      <c r="B2" s="7"/>
      <c r="C2" s="8"/>
      <c r="D2" s="8"/>
    </row>
    <row r="3" spans="1:8" ht="15.75" hidden="1" x14ac:dyDescent="0.2">
      <c r="A3" s="1" t="s">
        <v>2</v>
      </c>
      <c r="B3" s="1"/>
      <c r="C3" s="2"/>
      <c r="D3" s="2"/>
    </row>
    <row r="4" spans="1:8" s="13" customFormat="1" ht="15.75" customHeight="1" x14ac:dyDescent="0.2">
      <c r="A4" s="9"/>
      <c r="B4" s="10"/>
      <c r="C4" s="10"/>
      <c r="D4" s="10"/>
      <c r="E4" s="10"/>
      <c r="F4" s="11"/>
      <c r="G4" s="12"/>
      <c r="H4" s="12"/>
    </row>
    <row r="5" spans="1:8" s="13" customFormat="1" ht="15.75" customHeight="1" x14ac:dyDescent="0.2">
      <c r="A5" s="9"/>
      <c r="C5" s="14" t="s">
        <v>3</v>
      </c>
      <c r="D5" s="14"/>
      <c r="E5" s="14"/>
      <c r="F5" s="11"/>
      <c r="G5" s="12"/>
      <c r="H5" s="12"/>
    </row>
    <row r="6" spans="1:8" s="13" customFormat="1" ht="135.75" customHeight="1" x14ac:dyDescent="0.2">
      <c r="A6" s="9"/>
      <c r="C6" s="15" t="s">
        <v>4</v>
      </c>
      <c r="D6" s="15"/>
      <c r="E6" s="15"/>
      <c r="F6" s="16"/>
      <c r="G6" s="12"/>
      <c r="H6" s="12"/>
    </row>
    <row r="7" spans="1:8" ht="12.75" customHeight="1" x14ac:dyDescent="0.2">
      <c r="A7" s="9"/>
      <c r="B7" s="10"/>
      <c r="C7" s="10" t="s">
        <v>5</v>
      </c>
      <c r="D7" s="10" t="s">
        <v>6</v>
      </c>
      <c r="E7" s="17" t="s">
        <v>7</v>
      </c>
      <c r="F7" s="11"/>
    </row>
    <row r="8" spans="1:8" ht="29.25" customHeight="1" x14ac:dyDescent="0.2">
      <c r="A8" s="18" t="s">
        <v>8</v>
      </c>
      <c r="B8" s="18"/>
      <c r="C8" s="18"/>
      <c r="D8" s="18"/>
      <c r="E8" s="18"/>
      <c r="F8" s="19"/>
    </row>
    <row r="9" spans="1:8" ht="15.75" customHeight="1" x14ac:dyDescent="0.2">
      <c r="A9" s="20" t="s">
        <v>9</v>
      </c>
      <c r="B9" s="21" t="s">
        <v>10</v>
      </c>
      <c r="C9" s="22" t="s">
        <v>11</v>
      </c>
      <c r="D9" s="23" t="s">
        <v>12</v>
      </c>
      <c r="E9" s="24" t="s">
        <v>13</v>
      </c>
      <c r="F9" s="25"/>
    </row>
    <row r="10" spans="1:8" ht="21" customHeight="1" x14ac:dyDescent="0.2">
      <c r="A10" s="26"/>
      <c r="B10" s="27"/>
      <c r="C10" s="28"/>
      <c r="D10" s="29"/>
      <c r="E10" s="30"/>
      <c r="F10" s="25"/>
    </row>
    <row r="11" spans="1:8" s="37" customFormat="1" ht="14.25" customHeight="1" x14ac:dyDescent="0.3">
      <c r="A11" s="31">
        <v>1</v>
      </c>
      <c r="B11" s="32">
        <v>2</v>
      </c>
      <c r="C11" s="33">
        <v>3</v>
      </c>
      <c r="D11" s="34">
        <v>4</v>
      </c>
      <c r="E11" s="35">
        <v>5</v>
      </c>
      <c r="F11" s="25"/>
      <c r="G11" s="36"/>
      <c r="H11" s="36"/>
    </row>
    <row r="12" spans="1:8" ht="18.75" customHeight="1" x14ac:dyDescent="0.2">
      <c r="A12" s="38" t="s">
        <v>14</v>
      </c>
      <c r="B12" s="39" t="s">
        <v>15</v>
      </c>
      <c r="C12" s="40">
        <f>C13+C21</f>
        <v>50159</v>
      </c>
      <c r="D12" s="40">
        <f>D13+D21</f>
        <v>51909.2</v>
      </c>
      <c r="E12" s="40">
        <f>E13+E21</f>
        <v>53799.4</v>
      </c>
      <c r="F12" s="41"/>
      <c r="G12" s="41"/>
      <c r="H12" s="42"/>
    </row>
    <row r="13" spans="1:8" ht="18.75" customHeight="1" x14ac:dyDescent="0.2">
      <c r="A13" s="38"/>
      <c r="B13" s="39" t="s">
        <v>16</v>
      </c>
      <c r="C13" s="40">
        <f>C14+C16+C20+C19</f>
        <v>41596.1</v>
      </c>
      <c r="D13" s="40">
        <f>D14+D16+D20+D19</f>
        <v>43385.1</v>
      </c>
      <c r="E13" s="40">
        <f>E14+E16+E20+E19</f>
        <v>45271.9</v>
      </c>
      <c r="F13" s="41"/>
    </row>
    <row r="14" spans="1:8" ht="18.75" customHeight="1" x14ac:dyDescent="0.2">
      <c r="A14" s="38" t="s">
        <v>17</v>
      </c>
      <c r="B14" s="39" t="s">
        <v>18</v>
      </c>
      <c r="C14" s="43">
        <f>C15</f>
        <v>24582.1</v>
      </c>
      <c r="D14" s="43">
        <f>D15</f>
        <v>25565.1</v>
      </c>
      <c r="E14" s="44">
        <f>E15</f>
        <v>26562.400000000001</v>
      </c>
      <c r="F14" s="45"/>
    </row>
    <row r="15" spans="1:8" ht="18.75" customHeight="1" x14ac:dyDescent="0.2">
      <c r="A15" s="46" t="s">
        <v>19</v>
      </c>
      <c r="B15" s="47" t="s">
        <v>20</v>
      </c>
      <c r="C15" s="48">
        <v>24582.1</v>
      </c>
      <c r="D15" s="49">
        <v>25565.1</v>
      </c>
      <c r="E15" s="50">
        <v>26562.400000000001</v>
      </c>
      <c r="F15" s="51"/>
    </row>
    <row r="16" spans="1:8" ht="18.75" customHeight="1" x14ac:dyDescent="0.2">
      <c r="A16" s="38" t="s">
        <v>21</v>
      </c>
      <c r="B16" s="39" t="s">
        <v>22</v>
      </c>
      <c r="C16" s="52">
        <f>C17+C18</f>
        <v>4081</v>
      </c>
      <c r="D16" s="52">
        <f t="shared" ref="D16:E16" si="0">D17+D18</f>
        <v>4244</v>
      </c>
      <c r="E16" s="52">
        <f t="shared" si="0"/>
        <v>4409.5</v>
      </c>
      <c r="F16" s="45"/>
    </row>
    <row r="17" spans="1:8" ht="18.75" customHeight="1" x14ac:dyDescent="0.2">
      <c r="A17" s="46" t="s">
        <v>23</v>
      </c>
      <c r="B17" s="47" t="s">
        <v>24</v>
      </c>
      <c r="C17" s="53">
        <v>3048</v>
      </c>
      <c r="D17" s="54">
        <v>3170</v>
      </c>
      <c r="E17" s="55">
        <v>3293.5</v>
      </c>
      <c r="F17" s="56"/>
    </row>
    <row r="18" spans="1:8" ht="38.25" customHeight="1" x14ac:dyDescent="0.2">
      <c r="A18" s="46" t="s">
        <v>25</v>
      </c>
      <c r="B18" s="47" t="s">
        <v>26</v>
      </c>
      <c r="C18" s="53">
        <v>1033</v>
      </c>
      <c r="D18" s="54">
        <v>1074</v>
      </c>
      <c r="E18" s="55">
        <v>1116</v>
      </c>
      <c r="F18" s="56"/>
    </row>
    <row r="19" spans="1:8" ht="25.5" customHeight="1" x14ac:dyDescent="0.2">
      <c r="A19" s="57" t="s">
        <v>27</v>
      </c>
      <c r="B19" s="58" t="s">
        <v>28</v>
      </c>
      <c r="C19" s="59">
        <v>12169</v>
      </c>
      <c r="D19" s="60">
        <v>12851</v>
      </c>
      <c r="E19" s="59">
        <v>13578</v>
      </c>
      <c r="F19" s="56"/>
    </row>
    <row r="20" spans="1:8" ht="18.75" customHeight="1" x14ac:dyDescent="0.2">
      <c r="A20" s="61" t="s">
        <v>29</v>
      </c>
      <c r="B20" s="39" t="s">
        <v>30</v>
      </c>
      <c r="C20" s="52">
        <v>764</v>
      </c>
      <c r="D20" s="62">
        <v>725</v>
      </c>
      <c r="E20" s="63">
        <v>722</v>
      </c>
      <c r="F20" s="45"/>
    </row>
    <row r="21" spans="1:8" ht="18.75" customHeight="1" x14ac:dyDescent="0.2">
      <c r="A21" s="61"/>
      <c r="B21" s="39" t="s">
        <v>31</v>
      </c>
      <c r="C21" s="52">
        <f>C22+C26+C28+C31+C32</f>
        <v>8562.9</v>
      </c>
      <c r="D21" s="52">
        <f>D22+D26+D28+D31+D32</f>
        <v>8524.0999999999985</v>
      </c>
      <c r="E21" s="52">
        <f>E22+E26+E28+E31+E32</f>
        <v>8527.5</v>
      </c>
      <c r="F21" s="45"/>
    </row>
    <row r="22" spans="1:8" ht="55.5" customHeight="1" x14ac:dyDescent="0.2">
      <c r="A22" s="61" t="s">
        <v>32</v>
      </c>
      <c r="B22" s="39" t="s">
        <v>33</v>
      </c>
      <c r="C22" s="52">
        <f>C23+C24+C25</f>
        <v>5952.2</v>
      </c>
      <c r="D22" s="52">
        <f t="shared" ref="D22:E22" si="1">D23+D24+D25</f>
        <v>5953.4</v>
      </c>
      <c r="E22" s="52">
        <f t="shared" si="1"/>
        <v>5956.7999999999993</v>
      </c>
      <c r="F22" s="45"/>
    </row>
    <row r="23" spans="1:8" ht="114" customHeight="1" x14ac:dyDescent="0.2">
      <c r="A23" s="33" t="s">
        <v>34</v>
      </c>
      <c r="B23" s="64" t="s">
        <v>35</v>
      </c>
      <c r="C23" s="65">
        <v>3999.6</v>
      </c>
      <c r="D23" s="54">
        <v>3999.6</v>
      </c>
      <c r="E23" s="66">
        <v>3999.6</v>
      </c>
      <c r="F23" s="56"/>
      <c r="G23" s="36"/>
    </row>
    <row r="24" spans="1:8" ht="99" customHeight="1" x14ac:dyDescent="0.2">
      <c r="A24" s="33" t="s">
        <v>36</v>
      </c>
      <c r="B24" s="64" t="s">
        <v>37</v>
      </c>
      <c r="C24" s="65">
        <v>1931.8</v>
      </c>
      <c r="D24" s="54">
        <v>1931.8</v>
      </c>
      <c r="E24" s="55">
        <v>1931.8</v>
      </c>
      <c r="F24" s="56"/>
    </row>
    <row r="25" spans="1:8" ht="36" customHeight="1" x14ac:dyDescent="0.2">
      <c r="A25" s="33" t="s">
        <v>38</v>
      </c>
      <c r="B25" s="67" t="s">
        <v>39</v>
      </c>
      <c r="C25" s="65">
        <v>20.8</v>
      </c>
      <c r="D25" s="68">
        <v>22</v>
      </c>
      <c r="E25" s="55">
        <v>25.4</v>
      </c>
      <c r="F25" s="56"/>
    </row>
    <row r="26" spans="1:8" ht="35.25" customHeight="1" x14ac:dyDescent="0.2">
      <c r="A26" s="61" t="s">
        <v>40</v>
      </c>
      <c r="B26" s="39" t="s">
        <v>41</v>
      </c>
      <c r="C26" s="52">
        <f>C27</f>
        <v>55.7</v>
      </c>
      <c r="D26" s="52">
        <f>D27</f>
        <v>55.7</v>
      </c>
      <c r="E26" s="59">
        <f>E27</f>
        <v>55.7</v>
      </c>
      <c r="F26" s="45"/>
    </row>
    <row r="27" spans="1:8" ht="33" customHeight="1" x14ac:dyDescent="0.2">
      <c r="A27" s="33" t="s">
        <v>42</v>
      </c>
      <c r="B27" s="64" t="s">
        <v>43</v>
      </c>
      <c r="C27" s="65">
        <v>55.7</v>
      </c>
      <c r="D27" s="54">
        <v>55.7</v>
      </c>
      <c r="E27" s="55">
        <v>55.7</v>
      </c>
      <c r="F27" s="56"/>
    </row>
    <row r="28" spans="1:8" ht="33.75" customHeight="1" x14ac:dyDescent="0.2">
      <c r="A28" s="61" t="s">
        <v>44</v>
      </c>
      <c r="B28" s="39" t="s">
        <v>45</v>
      </c>
      <c r="C28" s="52">
        <f>C29+C30</f>
        <v>2515</v>
      </c>
      <c r="D28" s="52">
        <f>D29+D30</f>
        <v>2515</v>
      </c>
      <c r="E28" s="59">
        <f>E29+E30</f>
        <v>2515</v>
      </c>
      <c r="F28" s="45"/>
      <c r="H28" s="69"/>
    </row>
    <row r="29" spans="1:8" ht="133.5" customHeight="1" x14ac:dyDescent="0.2">
      <c r="A29" s="33" t="s">
        <v>46</v>
      </c>
      <c r="B29" s="64" t="s">
        <v>47</v>
      </c>
      <c r="C29" s="65">
        <v>515</v>
      </c>
      <c r="D29" s="70">
        <v>515</v>
      </c>
      <c r="E29" s="71">
        <v>515</v>
      </c>
      <c r="F29" s="51"/>
      <c r="H29" s="69"/>
    </row>
    <row r="30" spans="1:8" ht="81.75" customHeight="1" x14ac:dyDescent="0.2">
      <c r="A30" s="33" t="s">
        <v>48</v>
      </c>
      <c r="B30" s="64" t="s">
        <v>49</v>
      </c>
      <c r="C30" s="65">
        <v>2000</v>
      </c>
      <c r="D30" s="70">
        <v>2000</v>
      </c>
      <c r="E30" s="72">
        <v>2000</v>
      </c>
      <c r="F30" s="73"/>
      <c r="G30" s="74"/>
      <c r="H30" s="69"/>
    </row>
    <row r="31" spans="1:8" ht="18" customHeight="1" x14ac:dyDescent="0.2">
      <c r="A31" s="61" t="s">
        <v>50</v>
      </c>
      <c r="B31" s="39" t="s">
        <v>51</v>
      </c>
      <c r="C31" s="52">
        <v>40</v>
      </c>
      <c r="D31" s="62"/>
      <c r="E31" s="75"/>
      <c r="F31" s="45"/>
    </row>
    <row r="32" spans="1:8" s="82" customFormat="1" ht="21" customHeight="1" x14ac:dyDescent="0.3">
      <c r="A32" s="76" t="s">
        <v>52</v>
      </c>
      <c r="B32" s="77" t="s">
        <v>53</v>
      </c>
      <c r="C32" s="59"/>
      <c r="D32" s="78"/>
      <c r="E32" s="79"/>
      <c r="F32" s="80"/>
      <c r="G32" s="81"/>
      <c r="H32" s="81"/>
    </row>
    <row r="33" spans="1:9" ht="56.25" customHeight="1" x14ac:dyDescent="0.2">
      <c r="A33" s="83" t="s">
        <v>54</v>
      </c>
      <c r="B33" s="84" t="s">
        <v>55</v>
      </c>
      <c r="C33" s="43">
        <f>C34+C37+C52+C74</f>
        <v>351677.39999999997</v>
      </c>
      <c r="D33" s="52">
        <f>D34+D37+D52+D74</f>
        <v>219569.20000000004</v>
      </c>
      <c r="E33" s="43">
        <f>E34+E37+E52+E74</f>
        <v>220678.40000000002</v>
      </c>
      <c r="F33" s="45"/>
      <c r="G33" s="45"/>
      <c r="H33" s="45"/>
      <c r="I33" s="85"/>
    </row>
    <row r="34" spans="1:9" ht="36.75" customHeight="1" x14ac:dyDescent="0.2">
      <c r="A34" s="83" t="s">
        <v>56</v>
      </c>
      <c r="B34" s="39" t="s">
        <v>57</v>
      </c>
      <c r="C34" s="43">
        <f>C35+C36</f>
        <v>76846.7</v>
      </c>
      <c r="D34" s="43">
        <f t="shared" ref="D34:E34" si="2">D35+D36</f>
        <v>52571.4</v>
      </c>
      <c r="E34" s="43">
        <f t="shared" si="2"/>
        <v>54360.4</v>
      </c>
      <c r="F34" s="45"/>
      <c r="G34" s="69"/>
      <c r="H34" s="69"/>
    </row>
    <row r="35" spans="1:9" ht="59.25" customHeight="1" x14ac:dyDescent="0.2">
      <c r="A35" s="86" t="s">
        <v>58</v>
      </c>
      <c r="B35" s="87" t="s">
        <v>59</v>
      </c>
      <c r="C35" s="48">
        <v>56607</v>
      </c>
      <c r="D35" s="88">
        <v>52571.4</v>
      </c>
      <c r="E35" s="55">
        <v>54360.4</v>
      </c>
      <c r="F35" s="56"/>
      <c r="G35" s="56"/>
      <c r="H35" s="56"/>
    </row>
    <row r="36" spans="1:9" ht="54" customHeight="1" x14ac:dyDescent="0.2">
      <c r="A36" s="86" t="s">
        <v>60</v>
      </c>
      <c r="B36" s="87" t="s">
        <v>61</v>
      </c>
      <c r="C36" s="48">
        <v>20239.7</v>
      </c>
      <c r="D36" s="89"/>
      <c r="E36" s="55"/>
      <c r="F36" s="56"/>
      <c r="G36" s="90"/>
      <c r="H36" s="69"/>
    </row>
    <row r="37" spans="1:9" ht="57" customHeight="1" x14ac:dyDescent="0.2">
      <c r="A37" s="83" t="s">
        <v>62</v>
      </c>
      <c r="B37" s="84" t="s">
        <v>63</v>
      </c>
      <c r="C37" s="52">
        <f>C38+C39+C41+C42+C44+C40+C43+C45+C47+C48+C49+C50+C51</f>
        <v>113626.1</v>
      </c>
      <c r="D37" s="52">
        <f>D38+D39+D41+D42+D44+D40+D43+D45+D47+D48+D49+D50+D51</f>
        <v>17972.699999999997</v>
      </c>
      <c r="E37" s="52">
        <f>E38+E39+E41+E42+E44+E40+E43+E45+E47+E48+E49+E50+E51</f>
        <v>17188.899999999998</v>
      </c>
      <c r="F37" s="45"/>
    </row>
    <row r="38" spans="1:9" ht="68.25" customHeight="1" x14ac:dyDescent="0.2">
      <c r="A38" s="91" t="s">
        <v>64</v>
      </c>
      <c r="B38" s="92" t="s">
        <v>65</v>
      </c>
      <c r="C38" s="55">
        <v>11832.2</v>
      </c>
      <c r="D38" s="68"/>
      <c r="E38" s="93"/>
      <c r="F38" s="94"/>
    </row>
    <row r="39" spans="1:9" ht="80.25" customHeight="1" x14ac:dyDescent="0.2">
      <c r="A39" s="95" t="s">
        <v>66</v>
      </c>
      <c r="B39" s="96" t="s">
        <v>67</v>
      </c>
      <c r="C39" s="55">
        <v>4000</v>
      </c>
      <c r="D39" s="68"/>
      <c r="E39" s="93"/>
      <c r="F39" s="97"/>
      <c r="G39" s="81"/>
    </row>
    <row r="40" spans="1:9" ht="97.5" customHeight="1" x14ac:dyDescent="0.2">
      <c r="A40" s="98" t="s">
        <v>68</v>
      </c>
      <c r="B40" s="96" t="s">
        <v>69</v>
      </c>
      <c r="C40" s="55">
        <v>4001.8</v>
      </c>
      <c r="D40" s="68">
        <v>4001.8</v>
      </c>
      <c r="E40" s="93">
        <v>3951.1</v>
      </c>
      <c r="F40" s="94"/>
    </row>
    <row r="41" spans="1:9" ht="78.75" customHeight="1" x14ac:dyDescent="0.2">
      <c r="A41" s="98" t="s">
        <v>70</v>
      </c>
      <c r="B41" s="96" t="s">
        <v>71</v>
      </c>
      <c r="C41" s="55">
        <v>3662.9</v>
      </c>
      <c r="D41" s="68">
        <v>3662.9</v>
      </c>
      <c r="E41" s="93">
        <v>3662.9</v>
      </c>
      <c r="F41" s="94"/>
    </row>
    <row r="42" spans="1:9" ht="99.75" customHeight="1" x14ac:dyDescent="0.2">
      <c r="A42" s="98" t="s">
        <v>72</v>
      </c>
      <c r="B42" s="96" t="s">
        <v>73</v>
      </c>
      <c r="C42" s="55">
        <v>6171.6</v>
      </c>
      <c r="D42" s="68">
        <v>8003.1</v>
      </c>
      <c r="E42" s="93">
        <v>9157.2999999999993</v>
      </c>
      <c r="F42" s="94"/>
    </row>
    <row r="43" spans="1:9" ht="108" customHeight="1" x14ac:dyDescent="0.2">
      <c r="A43" s="98" t="s">
        <v>74</v>
      </c>
      <c r="B43" s="96" t="s">
        <v>75</v>
      </c>
      <c r="C43" s="55">
        <v>631.6</v>
      </c>
      <c r="D43" s="68">
        <v>417.6</v>
      </c>
      <c r="E43" s="93">
        <v>417.6</v>
      </c>
      <c r="F43" s="94"/>
    </row>
    <row r="44" spans="1:9" ht="119.25" customHeight="1" x14ac:dyDescent="0.2">
      <c r="A44" s="98" t="s">
        <v>76</v>
      </c>
      <c r="B44" s="96" t="s">
        <v>77</v>
      </c>
      <c r="C44" s="55">
        <v>1633.1</v>
      </c>
      <c r="D44" s="68">
        <v>1843.5</v>
      </c>
      <c r="E44" s="93"/>
      <c r="F44" s="94"/>
    </row>
    <row r="45" spans="1:9" ht="84.75" customHeight="1" x14ac:dyDescent="0.2">
      <c r="A45" s="98" t="s">
        <v>78</v>
      </c>
      <c r="B45" s="96" t="s">
        <v>79</v>
      </c>
      <c r="C45" s="55">
        <v>13664.7</v>
      </c>
      <c r="D45" s="68"/>
      <c r="E45" s="93"/>
      <c r="F45" s="94"/>
    </row>
    <row r="46" spans="1:9" ht="38.25" customHeight="1" x14ac:dyDescent="0.2">
      <c r="A46" s="99" t="s">
        <v>80</v>
      </c>
      <c r="B46" s="100" t="s">
        <v>81</v>
      </c>
      <c r="C46" s="59">
        <f>C47+C48</f>
        <v>94.8</v>
      </c>
      <c r="D46" s="68"/>
      <c r="E46" s="93"/>
      <c r="F46" s="94"/>
    </row>
    <row r="47" spans="1:9" ht="40.5" customHeight="1" x14ac:dyDescent="0.2">
      <c r="A47" s="101"/>
      <c r="B47" s="96" t="s">
        <v>82</v>
      </c>
      <c r="C47" s="55">
        <v>43.8</v>
      </c>
      <c r="D47" s="68">
        <v>43.8</v>
      </c>
      <c r="E47" s="93"/>
      <c r="F47" s="94"/>
    </row>
    <row r="48" spans="1:9" ht="57.75" customHeight="1" x14ac:dyDescent="0.2">
      <c r="A48" s="102"/>
      <c r="B48" s="96" t="s">
        <v>83</v>
      </c>
      <c r="C48" s="55">
        <v>51</v>
      </c>
      <c r="D48" s="55"/>
      <c r="E48" s="55"/>
      <c r="F48" s="103"/>
    </row>
    <row r="49" spans="1:9" ht="117.75" customHeight="1" x14ac:dyDescent="0.2">
      <c r="A49" s="98" t="s">
        <v>84</v>
      </c>
      <c r="B49" s="96" t="s">
        <v>85</v>
      </c>
      <c r="C49" s="55">
        <v>1609.1</v>
      </c>
      <c r="D49" s="68"/>
      <c r="E49" s="93"/>
      <c r="F49" s="94"/>
    </row>
    <row r="50" spans="1:9" ht="68.25" customHeight="1" x14ac:dyDescent="0.2">
      <c r="A50" s="98" t="s">
        <v>86</v>
      </c>
      <c r="B50" s="96" t="s">
        <v>87</v>
      </c>
      <c r="C50" s="55">
        <v>62246.3</v>
      </c>
      <c r="D50" s="68"/>
      <c r="E50" s="93"/>
      <c r="F50" s="94"/>
    </row>
    <row r="51" spans="1:9" ht="74.25" customHeight="1" x14ac:dyDescent="0.2">
      <c r="A51" s="98" t="s">
        <v>88</v>
      </c>
      <c r="B51" s="96" t="s">
        <v>89</v>
      </c>
      <c r="C51" s="55">
        <v>4078</v>
      </c>
      <c r="D51" s="68"/>
      <c r="E51" s="93"/>
      <c r="F51" s="94"/>
    </row>
    <row r="52" spans="1:9" ht="33" customHeight="1" x14ac:dyDescent="0.3">
      <c r="A52" s="83" t="s">
        <v>90</v>
      </c>
      <c r="B52" s="104" t="s">
        <v>91</v>
      </c>
      <c r="C52" s="105">
        <f>C53+C54+C55+C56+C57+C58+C61+C62+C65+C70+C71+C72+C73</f>
        <v>147811.80000000002</v>
      </c>
      <c r="D52" s="105">
        <f t="shared" ref="D52:E52" si="3">D53+D54+D55+D56+D57+D58+D61+D62+D65+D70+D71+D72+D73</f>
        <v>147900.10000000003</v>
      </c>
      <c r="E52" s="105">
        <f t="shared" si="3"/>
        <v>148004.10000000003</v>
      </c>
      <c r="F52" s="106"/>
    </row>
    <row r="53" spans="1:9" ht="66" customHeight="1" x14ac:dyDescent="0.2">
      <c r="A53" s="86" t="s">
        <v>92</v>
      </c>
      <c r="B53" s="107" t="s">
        <v>93</v>
      </c>
      <c r="C53" s="65">
        <v>111007.6</v>
      </c>
      <c r="D53" s="88">
        <v>111007.6</v>
      </c>
      <c r="E53" s="55">
        <v>111007.6</v>
      </c>
      <c r="F53" s="56"/>
    </row>
    <row r="54" spans="1:9" ht="84" customHeight="1" x14ac:dyDescent="0.2">
      <c r="A54" s="86" t="s">
        <v>94</v>
      </c>
      <c r="B54" s="108" t="s">
        <v>95</v>
      </c>
      <c r="C54" s="65">
        <v>370.6</v>
      </c>
      <c r="D54" s="88">
        <v>370.6</v>
      </c>
      <c r="E54" s="55">
        <v>370.6</v>
      </c>
      <c r="F54" s="56"/>
      <c r="I54" s="5"/>
    </row>
    <row r="55" spans="1:9" ht="72" customHeight="1" x14ac:dyDescent="0.2">
      <c r="A55" s="86" t="s">
        <v>96</v>
      </c>
      <c r="B55" s="108" t="s">
        <v>97</v>
      </c>
      <c r="C55" s="65">
        <v>602.5</v>
      </c>
      <c r="D55" s="88">
        <v>625.70000000000005</v>
      </c>
      <c r="E55" s="55">
        <v>660.6</v>
      </c>
      <c r="F55" s="56"/>
    </row>
    <row r="56" spans="1:9" ht="137.25" customHeight="1" x14ac:dyDescent="0.2">
      <c r="A56" s="86" t="s">
        <v>98</v>
      </c>
      <c r="B56" s="109" t="s">
        <v>99</v>
      </c>
      <c r="C56" s="65">
        <v>370.6</v>
      </c>
      <c r="D56" s="88">
        <v>370.6</v>
      </c>
      <c r="E56" s="110">
        <v>370.6</v>
      </c>
      <c r="F56" s="56"/>
    </row>
    <row r="57" spans="1:9" ht="188.25" customHeight="1" x14ac:dyDescent="0.2">
      <c r="A57" s="86" t="s">
        <v>100</v>
      </c>
      <c r="B57" s="111" t="s">
        <v>101</v>
      </c>
      <c r="C57" s="65">
        <v>370.6</v>
      </c>
      <c r="D57" s="88">
        <v>370.6</v>
      </c>
      <c r="E57" s="110">
        <v>370.6</v>
      </c>
      <c r="F57" s="56"/>
    </row>
    <row r="58" spans="1:9" ht="118.5" customHeight="1" x14ac:dyDescent="0.2">
      <c r="A58" s="86"/>
      <c r="B58" s="112" t="s">
        <v>102</v>
      </c>
      <c r="C58" s="59">
        <f>C59+C60</f>
        <v>1947.9</v>
      </c>
      <c r="D58" s="59">
        <f>D59+D60</f>
        <v>2014.1</v>
      </c>
      <c r="E58" s="59">
        <f>E59+E60</f>
        <v>2083.1</v>
      </c>
      <c r="F58" s="113"/>
    </row>
    <row r="59" spans="1:9" ht="101.25" customHeight="1" x14ac:dyDescent="0.2">
      <c r="A59" s="86" t="s">
        <v>103</v>
      </c>
      <c r="B59" s="111" t="s">
        <v>104</v>
      </c>
      <c r="C59" s="65">
        <v>370.6</v>
      </c>
      <c r="D59" s="88">
        <v>370.6</v>
      </c>
      <c r="E59" s="55">
        <v>370.6</v>
      </c>
      <c r="F59" s="56"/>
    </row>
    <row r="60" spans="1:9" ht="91.5" customHeight="1" x14ac:dyDescent="0.2">
      <c r="A60" s="86" t="s">
        <v>105</v>
      </c>
      <c r="B60" s="111" t="s">
        <v>106</v>
      </c>
      <c r="C60" s="65">
        <v>1577.3</v>
      </c>
      <c r="D60" s="88">
        <v>1643.5</v>
      </c>
      <c r="E60" s="55">
        <v>1712.5</v>
      </c>
      <c r="F60" s="56"/>
    </row>
    <row r="61" spans="1:9" ht="102" customHeight="1" x14ac:dyDescent="0.2">
      <c r="A61" s="86" t="s">
        <v>107</v>
      </c>
      <c r="B61" s="111" t="s">
        <v>108</v>
      </c>
      <c r="C61" s="65">
        <v>370.6</v>
      </c>
      <c r="D61" s="88">
        <v>370.6</v>
      </c>
      <c r="E61" s="55">
        <v>370.6</v>
      </c>
      <c r="F61" s="56"/>
    </row>
    <row r="62" spans="1:9" ht="150" customHeight="1" x14ac:dyDescent="0.2">
      <c r="A62" s="114"/>
      <c r="B62" s="115" t="s">
        <v>109</v>
      </c>
      <c r="C62" s="59">
        <f>C63+C64</f>
        <v>1571</v>
      </c>
      <c r="D62" s="59">
        <f>D63+D64</f>
        <v>1571</v>
      </c>
      <c r="E62" s="59">
        <f>E63+E64</f>
        <v>1571</v>
      </c>
      <c r="F62" s="113"/>
    </row>
    <row r="63" spans="1:9" ht="171" customHeight="1" x14ac:dyDescent="0.2">
      <c r="A63" s="86" t="s">
        <v>110</v>
      </c>
      <c r="B63" s="108" t="s">
        <v>111</v>
      </c>
      <c r="C63" s="65">
        <v>75</v>
      </c>
      <c r="D63" s="88">
        <v>75</v>
      </c>
      <c r="E63" s="110">
        <v>75</v>
      </c>
      <c r="F63" s="56"/>
    </row>
    <row r="64" spans="1:9" ht="104.25" customHeight="1" x14ac:dyDescent="0.2">
      <c r="A64" s="86" t="s">
        <v>112</v>
      </c>
      <c r="B64" s="108" t="s">
        <v>113</v>
      </c>
      <c r="C64" s="65">
        <v>1496</v>
      </c>
      <c r="D64" s="88">
        <v>1496</v>
      </c>
      <c r="E64" s="110">
        <v>1496</v>
      </c>
      <c r="F64" s="56"/>
    </row>
    <row r="65" spans="1:9" ht="409.5" customHeight="1" x14ac:dyDescent="0.2">
      <c r="A65" s="86"/>
      <c r="B65" s="116" t="s">
        <v>114</v>
      </c>
      <c r="C65" s="117">
        <f>C66+C67+C68+C69</f>
        <v>2215.2000000000003</v>
      </c>
      <c r="D65" s="117">
        <f t="shared" ref="D65:E65" si="4">D66+D67+D68+D69</f>
        <v>2215.2000000000003</v>
      </c>
      <c r="E65" s="117">
        <f t="shared" si="4"/>
        <v>2215.2000000000003</v>
      </c>
      <c r="F65" s="113"/>
    </row>
    <row r="66" spans="1:9" ht="114" customHeight="1" x14ac:dyDescent="0.2">
      <c r="A66" s="86" t="s">
        <v>115</v>
      </c>
      <c r="B66" s="118" t="s">
        <v>116</v>
      </c>
      <c r="C66" s="119">
        <v>1754.7</v>
      </c>
      <c r="D66" s="120">
        <v>1754.7</v>
      </c>
      <c r="E66" s="55">
        <v>1754.7</v>
      </c>
      <c r="F66" s="56"/>
    </row>
    <row r="67" spans="1:9" ht="116.25" customHeight="1" x14ac:dyDescent="0.2">
      <c r="A67" s="86" t="s">
        <v>117</v>
      </c>
      <c r="B67" s="118" t="s">
        <v>118</v>
      </c>
      <c r="C67" s="121">
        <v>372.1</v>
      </c>
      <c r="D67" s="122">
        <v>372.1</v>
      </c>
      <c r="E67" s="55">
        <v>372.1</v>
      </c>
      <c r="F67" s="56"/>
    </row>
    <row r="68" spans="1:9" ht="236.25" customHeight="1" x14ac:dyDescent="0.2">
      <c r="A68" s="86" t="s">
        <v>119</v>
      </c>
      <c r="B68" s="118" t="s">
        <v>120</v>
      </c>
      <c r="C68" s="121">
        <v>58.5</v>
      </c>
      <c r="D68" s="122">
        <v>58.5</v>
      </c>
      <c r="E68" s="55">
        <v>58.5</v>
      </c>
      <c r="F68" s="56"/>
    </row>
    <row r="69" spans="1:9" ht="168.75" customHeight="1" x14ac:dyDescent="0.2">
      <c r="A69" s="86" t="s">
        <v>121</v>
      </c>
      <c r="B69" s="118" t="s">
        <v>122</v>
      </c>
      <c r="C69" s="121">
        <v>29.9</v>
      </c>
      <c r="D69" s="122">
        <v>29.9</v>
      </c>
      <c r="E69" s="55">
        <v>29.9</v>
      </c>
      <c r="F69" s="56"/>
    </row>
    <row r="70" spans="1:9" ht="66" customHeight="1" x14ac:dyDescent="0.2">
      <c r="A70" s="123" t="s">
        <v>123</v>
      </c>
      <c r="B70" s="64" t="s">
        <v>124</v>
      </c>
      <c r="C70" s="121">
        <v>21331.7</v>
      </c>
      <c r="D70" s="124">
        <v>21331.7</v>
      </c>
      <c r="E70" s="55">
        <v>21331.7</v>
      </c>
      <c r="F70" s="56"/>
    </row>
    <row r="71" spans="1:9" ht="101.25" customHeight="1" x14ac:dyDescent="0.2">
      <c r="A71" s="123" t="s">
        <v>125</v>
      </c>
      <c r="B71" s="125" t="s">
        <v>126</v>
      </c>
      <c r="C71" s="121">
        <v>52.4</v>
      </c>
      <c r="D71" s="124">
        <v>52.4</v>
      </c>
      <c r="E71" s="110">
        <v>52.4</v>
      </c>
      <c r="F71" s="56"/>
    </row>
    <row r="72" spans="1:9" ht="101.25" customHeight="1" x14ac:dyDescent="0.2">
      <c r="A72" s="123" t="s">
        <v>127</v>
      </c>
      <c r="B72" s="125" t="s">
        <v>128</v>
      </c>
      <c r="C72" s="121">
        <v>7599.5</v>
      </c>
      <c r="D72" s="124">
        <v>7599.5</v>
      </c>
      <c r="E72" s="110">
        <v>7599.5</v>
      </c>
      <c r="F72" s="56"/>
    </row>
    <row r="73" spans="1:9" ht="101.25" customHeight="1" x14ac:dyDescent="0.2">
      <c r="A73" s="123" t="s">
        <v>129</v>
      </c>
      <c r="B73" s="125" t="s">
        <v>130</v>
      </c>
      <c r="C73" s="121">
        <v>1.6</v>
      </c>
      <c r="D73" s="124">
        <v>0.5</v>
      </c>
      <c r="E73" s="110">
        <v>0.6</v>
      </c>
      <c r="F73" s="56"/>
    </row>
    <row r="74" spans="1:9" s="5" customFormat="1" ht="18" customHeight="1" x14ac:dyDescent="0.2">
      <c r="A74" s="83" t="s">
        <v>131</v>
      </c>
      <c r="B74" s="126" t="s">
        <v>132</v>
      </c>
      <c r="C74" s="52">
        <f>C75+C79+C80+C86+C85</f>
        <v>13392.8</v>
      </c>
      <c r="D74" s="52">
        <f t="shared" ref="D74:E74" si="5">D75+D79+D80+D86+D85</f>
        <v>1125</v>
      </c>
      <c r="E74" s="52">
        <f t="shared" si="5"/>
        <v>1125</v>
      </c>
      <c r="F74" s="45"/>
      <c r="I74" s="6"/>
    </row>
    <row r="75" spans="1:9" s="5" customFormat="1" ht="99.75" customHeight="1" x14ac:dyDescent="0.2">
      <c r="A75" s="127" t="s">
        <v>133</v>
      </c>
      <c r="B75" s="128" t="s">
        <v>134</v>
      </c>
      <c r="C75" s="59">
        <f>C76+C77+C78</f>
        <v>573</v>
      </c>
      <c r="D75" s="59">
        <f>D76+D77+D78</f>
        <v>573</v>
      </c>
      <c r="E75" s="59">
        <f>E76+E77+E78</f>
        <v>573</v>
      </c>
      <c r="F75" s="113"/>
      <c r="I75" s="6"/>
    </row>
    <row r="76" spans="1:9" s="5" customFormat="1" ht="133.5" customHeight="1" x14ac:dyDescent="0.2">
      <c r="A76" s="129" t="s">
        <v>135</v>
      </c>
      <c r="B76" s="130" t="s">
        <v>136</v>
      </c>
      <c r="C76" s="65">
        <v>280.3</v>
      </c>
      <c r="D76" s="131">
        <v>280.3</v>
      </c>
      <c r="E76" s="55">
        <v>280.3</v>
      </c>
      <c r="F76" s="56"/>
      <c r="I76" s="6"/>
    </row>
    <row r="77" spans="1:9" s="5" customFormat="1" ht="125.25" customHeight="1" x14ac:dyDescent="0.2">
      <c r="A77" s="129" t="s">
        <v>137</v>
      </c>
      <c r="B77" s="130" t="s">
        <v>138</v>
      </c>
      <c r="C77" s="65">
        <v>140.1</v>
      </c>
      <c r="D77" s="131">
        <v>140.1</v>
      </c>
      <c r="E77" s="55">
        <v>140.1</v>
      </c>
      <c r="F77" s="56"/>
      <c r="I77" s="6"/>
    </row>
    <row r="78" spans="1:9" s="5" customFormat="1" ht="167.25" customHeight="1" x14ac:dyDescent="0.2">
      <c r="A78" s="129" t="s">
        <v>139</v>
      </c>
      <c r="B78" s="130" t="s">
        <v>140</v>
      </c>
      <c r="C78" s="65">
        <v>152.6</v>
      </c>
      <c r="D78" s="131">
        <v>152.6</v>
      </c>
      <c r="E78" s="110">
        <v>152.6</v>
      </c>
      <c r="F78" s="56"/>
      <c r="I78" s="6"/>
    </row>
    <row r="79" spans="1:9" s="82" customFormat="1" ht="85.5" customHeight="1" x14ac:dyDescent="0.2">
      <c r="A79" s="129" t="s">
        <v>141</v>
      </c>
      <c r="B79" s="132" t="s">
        <v>142</v>
      </c>
      <c r="C79" s="65">
        <v>552</v>
      </c>
      <c r="D79" s="131">
        <v>552</v>
      </c>
      <c r="E79" s="110">
        <v>552</v>
      </c>
      <c r="F79" s="133"/>
      <c r="G79" s="81"/>
      <c r="H79" s="81"/>
    </row>
    <row r="80" spans="1:9" s="82" customFormat="1" ht="83.25" customHeight="1" x14ac:dyDescent="0.3">
      <c r="A80" s="24" t="s">
        <v>143</v>
      </c>
      <c r="B80" s="134" t="s">
        <v>144</v>
      </c>
      <c r="C80" s="65">
        <f>C81+C82+C83+C84</f>
        <v>1267.8000000000002</v>
      </c>
      <c r="D80" s="135"/>
      <c r="E80" s="136"/>
      <c r="F80" s="133"/>
      <c r="G80" s="81"/>
      <c r="H80" s="81"/>
    </row>
    <row r="81" spans="1:8" s="82" customFormat="1" ht="21.75" customHeight="1" x14ac:dyDescent="0.3">
      <c r="A81" s="137"/>
      <c r="B81" s="138" t="s">
        <v>145</v>
      </c>
      <c r="C81" s="65">
        <v>228.6</v>
      </c>
      <c r="D81" s="135"/>
      <c r="E81" s="136"/>
      <c r="F81" s="133"/>
      <c r="G81" s="81"/>
      <c r="H81" s="81"/>
    </row>
    <row r="82" spans="1:8" s="82" customFormat="1" ht="19.5" customHeight="1" x14ac:dyDescent="0.3">
      <c r="A82" s="137"/>
      <c r="B82" s="138" t="s">
        <v>146</v>
      </c>
      <c r="C82" s="65">
        <v>608.20000000000005</v>
      </c>
      <c r="D82" s="135"/>
      <c r="E82" s="136"/>
      <c r="F82" s="133"/>
      <c r="G82" s="81"/>
      <c r="H82" s="81"/>
    </row>
    <row r="83" spans="1:8" s="82" customFormat="1" ht="17.25" customHeight="1" x14ac:dyDescent="0.3">
      <c r="A83" s="137"/>
      <c r="B83" s="138" t="s">
        <v>147</v>
      </c>
      <c r="C83" s="65">
        <v>320</v>
      </c>
      <c r="D83" s="135"/>
      <c r="E83" s="136"/>
      <c r="F83" s="133"/>
      <c r="G83" s="81"/>
      <c r="H83" s="81"/>
    </row>
    <row r="84" spans="1:8" s="82" customFormat="1" ht="20.25" customHeight="1" x14ac:dyDescent="0.3">
      <c r="A84" s="30"/>
      <c r="B84" s="138" t="s">
        <v>148</v>
      </c>
      <c r="C84" s="65">
        <v>111</v>
      </c>
      <c r="D84" s="135"/>
      <c r="E84" s="139"/>
      <c r="F84" s="133"/>
      <c r="G84" s="81"/>
      <c r="H84" s="81"/>
    </row>
    <row r="85" spans="1:8" s="82" customFormat="1" ht="108.75" customHeight="1" x14ac:dyDescent="0.3">
      <c r="A85" s="140" t="s">
        <v>149</v>
      </c>
      <c r="B85" s="138" t="s">
        <v>150</v>
      </c>
      <c r="C85" s="65">
        <v>1000</v>
      </c>
      <c r="D85" s="135"/>
      <c r="E85" s="136"/>
      <c r="F85" s="133"/>
      <c r="G85" s="81"/>
      <c r="H85" s="81"/>
    </row>
    <row r="86" spans="1:8" s="82" customFormat="1" ht="117.75" customHeight="1" x14ac:dyDescent="0.2">
      <c r="A86" s="141" t="s">
        <v>151</v>
      </c>
      <c r="B86" s="138" t="s">
        <v>152</v>
      </c>
      <c r="C86" s="65">
        <v>10000</v>
      </c>
      <c r="D86" s="135">
        <v>0</v>
      </c>
      <c r="E86" s="110">
        <v>0</v>
      </c>
      <c r="F86" s="133"/>
      <c r="G86" s="81"/>
      <c r="H86" s="81"/>
    </row>
    <row r="87" spans="1:8" ht="18.75" customHeight="1" x14ac:dyDescent="0.2">
      <c r="A87" s="33"/>
      <c r="B87" s="39" t="s">
        <v>153</v>
      </c>
      <c r="C87" s="43">
        <f>C12+C33</f>
        <v>401836.39999999997</v>
      </c>
      <c r="D87" s="43">
        <f>D12+D33</f>
        <v>271478.40000000002</v>
      </c>
      <c r="E87" s="43">
        <f>E12+E33</f>
        <v>274477.80000000005</v>
      </c>
      <c r="F87" s="45"/>
      <c r="G87" s="45"/>
      <c r="H87" s="45"/>
    </row>
    <row r="88" spans="1:8" x14ac:dyDescent="0.2">
      <c r="E88" s="142"/>
    </row>
    <row r="89" spans="1:8" s="148" customFormat="1" ht="36" customHeight="1" x14ac:dyDescent="0.2">
      <c r="A89" s="143"/>
      <c r="B89" s="143"/>
      <c r="C89" s="144"/>
      <c r="D89" s="144"/>
      <c r="E89" s="145"/>
      <c r="F89" s="146"/>
      <c r="G89" s="147"/>
      <c r="H89" s="147"/>
    </row>
    <row r="94" spans="1:8" x14ac:dyDescent="0.2">
      <c r="D94" s="149"/>
      <c r="F94" s="150"/>
      <c r="G94" s="69"/>
    </row>
    <row r="95" spans="1:8" s="3" customFormat="1" x14ac:dyDescent="0.2">
      <c r="B95" s="149"/>
      <c r="C95" s="149"/>
      <c r="D95" s="149"/>
      <c r="F95" s="4"/>
      <c r="G95" s="5"/>
      <c r="H95" s="151"/>
    </row>
    <row r="97" spans="2:8" s="3" customFormat="1" x14ac:dyDescent="0.2">
      <c r="B97" s="149"/>
      <c r="C97" s="149"/>
      <c r="D97" s="149"/>
      <c r="F97" s="4"/>
      <c r="G97" s="5"/>
      <c r="H97" s="151"/>
    </row>
    <row r="99" spans="2:8" s="3" customFormat="1" x14ac:dyDescent="0.2">
      <c r="F99" s="4"/>
      <c r="G99" s="5"/>
      <c r="H99" s="151"/>
    </row>
  </sheetData>
  <mergeCells count="13">
    <mergeCell ref="A46:A48"/>
    <mergeCell ref="A80:A84"/>
    <mergeCell ref="A89:B89"/>
    <mergeCell ref="A1:B1"/>
    <mergeCell ref="A2:B2"/>
    <mergeCell ref="A3:B3"/>
    <mergeCell ref="C6:E6"/>
    <mergeCell ref="A8:E8"/>
    <mergeCell ref="A9:A10"/>
    <mergeCell ref="B9:B10"/>
    <mergeCell ref="C9:C10"/>
    <mergeCell ref="D9:D10"/>
    <mergeCell ref="E9:E10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blackAndWhite="1" verticalDpi="1200" r:id="rId1"/>
  <headerFooter alignWithMargins="0"/>
  <rowBreaks count="6" manualBreakCount="6">
    <brk id="37" max="4" man="1"/>
    <brk id="44" max="4" man="1"/>
    <brk id="53" max="4" man="1"/>
    <brk id="67" max="4" man="1"/>
    <brk id="72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 Реш 696 от 19.12.2022</vt:lpstr>
      <vt:lpstr>'Пер Реш 696 от 19.12.2022'!Заголовки_для_печати</vt:lpstr>
      <vt:lpstr>'Пер Реш 696 от 19.12.2022'!Область_печати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dcterms:created xsi:type="dcterms:W3CDTF">2022-12-23T10:15:35Z</dcterms:created>
  <dcterms:modified xsi:type="dcterms:W3CDTF">2022-12-23T10:19:04Z</dcterms:modified>
</cp:coreProperties>
</file>