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015new\обмен\БЮДЖЕТЫ 1\бюджет 2022\Проект бюджета на 2022 год и на плановый период 2023 и 2024 годов\"/>
    </mc:Choice>
  </mc:AlternateContent>
  <bookViews>
    <workbookView xWindow="0" yWindow="0" windowWidth="19200" windowHeight="11595"/>
  </bookViews>
  <sheets>
    <sheet name="проект (2)" sheetId="1" r:id="rId1"/>
  </sheets>
  <definedNames>
    <definedName name="Z_27D814E2_2BBD_46E2_AB0B_BD49EDE408AD_.wvu.PrintArea" localSheetId="0" hidden="1">'проект (2)'!$A$2:$E$82</definedName>
    <definedName name="Z_27D814E2_2BBD_46E2_AB0B_BD49EDE408AD_.wvu.PrintTitles" localSheetId="0" hidden="1">'проект (2)'!$9:$11</definedName>
    <definedName name="Z_27D814E2_2BBD_46E2_AB0B_BD49EDE408AD_.wvu.Rows" localSheetId="0" hidden="1">'проект (2)'!$1:$3</definedName>
    <definedName name="Z_36D0AF39_F9D1_4E9B_BE9B_7D698D1E86CB_.wvu.PrintArea" localSheetId="0" hidden="1">'проект (2)'!$A$2:$E$82</definedName>
    <definedName name="Z_36D0AF39_F9D1_4E9B_BE9B_7D698D1E86CB_.wvu.PrintTitles" localSheetId="0" hidden="1">'проект (2)'!$9:$11</definedName>
    <definedName name="Z_36D0AF39_F9D1_4E9B_BE9B_7D698D1E86CB_.wvu.Rows" localSheetId="0" hidden="1">'проект (2)'!$1:$3</definedName>
    <definedName name="Z_52404CBE_E62C_48F8_89EC_81B088E26857_.wvu.PrintTitles" localSheetId="0" hidden="1">'проект (2)'!$10:$10</definedName>
    <definedName name="Z_53519F13_5227_43C2_A382_05B9FE92151C_.wvu.PrintTitles" localSheetId="0" hidden="1">'проект (2)'!$10:$10</definedName>
    <definedName name="Z_65FC9FF9_9BDF_4AC9_A01C_3FE0D1C98558_.wvu.PrintTitles" localSheetId="0" hidden="1">'проект (2)'!$9:$11</definedName>
    <definedName name="Z_65FC9FF9_9BDF_4AC9_A01C_3FE0D1C98558_.wvu.Rows" localSheetId="0" hidden="1">'проект (2)'!$1:$3</definedName>
    <definedName name="Z_AF41F45D_DE85_4D78_BE58_5CE21AB9615A_.wvu.PrintArea" localSheetId="0" hidden="1">'проект (2)'!$A$1:$E$82</definedName>
    <definedName name="Z_AF41F45D_DE85_4D78_BE58_5CE21AB9615A_.wvu.PrintTitles" localSheetId="0" hidden="1">'проект (2)'!$9:$11</definedName>
    <definedName name="Z_AF41F45D_DE85_4D78_BE58_5CE21AB9615A_.wvu.Rows" localSheetId="0" hidden="1">'проект (2)'!$1:$3</definedName>
    <definedName name="Z_BB26D87D_DAE6_46F7_AA8E_D1AC89116EFA_.wvu.PrintArea" localSheetId="0" hidden="1">'проект (2)'!$A$2:$E$82</definedName>
    <definedName name="Z_BB26D87D_DAE6_46F7_AA8E_D1AC89116EFA_.wvu.PrintTitles" localSheetId="0" hidden="1">'проект (2)'!$9:$11</definedName>
    <definedName name="Z_BB26D87D_DAE6_46F7_AA8E_D1AC89116EFA_.wvu.Rows" localSheetId="0" hidden="1">'проект (2)'!$1:$3,'проект (2)'!#REF!,'проект (2)'!#REF!,'проект (2)'!#REF!,'проект (2)'!#REF!</definedName>
    <definedName name="Z_C3898DDF_6F07_4968_8C12_CFB82E5B8FFA_.wvu.Cols" localSheetId="0" hidden="1">'проект (2)'!#REF!</definedName>
    <definedName name="Z_C3898DDF_6F07_4968_8C12_CFB82E5B8FFA_.wvu.PrintTitles" localSheetId="0" hidden="1">'проект (2)'!$10:$10</definedName>
    <definedName name="Z_C3898DDF_6F07_4968_8C12_CFB82E5B8FFA_.wvu.Rows" localSheetId="0" hidden="1">'проект (2)'!$1:$3,'проект (2)'!#REF!</definedName>
    <definedName name="Z_CCB7D0D3_6C64_4AC8_84E5_872472C81F7E_.wvu.PrintTitles" localSheetId="0" hidden="1">'проект (2)'!$10:$10</definedName>
    <definedName name="Z_F474A959_45BD_4460_945A_1C764841FC63_.wvu.PrintArea" localSheetId="0" hidden="1">'проект (2)'!$A$1:$E$82</definedName>
    <definedName name="Z_F474A959_45BD_4460_945A_1C764841FC63_.wvu.PrintTitles" localSheetId="0" hidden="1">'проект (2)'!$9:$11</definedName>
    <definedName name="Z_F474A959_45BD_4460_945A_1C764841FC63_.wvu.Rows" localSheetId="0" hidden="1">'проект (2)'!$1:$3,'проект (2)'!#REF!</definedName>
    <definedName name="_xlnm.Print_Titles" localSheetId="0">'проект (2)'!$9:$11</definedName>
    <definedName name="_xlnm.Print_Area" localSheetId="0">'проект (2)'!$A$1:$E$82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70" i="1" s="1"/>
  <c r="D71" i="1"/>
  <c r="C71" i="1"/>
  <c r="C70" i="1" s="1"/>
  <c r="D70" i="1"/>
  <c r="E62" i="1"/>
  <c r="D62" i="1"/>
  <c r="C62" i="1"/>
  <c r="E58" i="1"/>
  <c r="D58" i="1"/>
  <c r="C58" i="1"/>
  <c r="E54" i="1"/>
  <c r="D54" i="1"/>
  <c r="D48" i="1" s="1"/>
  <c r="C54" i="1"/>
  <c r="C48" i="1" s="1"/>
  <c r="C39" i="1"/>
  <c r="C37" i="1" s="1"/>
  <c r="E37" i="1"/>
  <c r="D37" i="1"/>
  <c r="E34" i="1"/>
  <c r="D34" i="1"/>
  <c r="C34" i="1"/>
  <c r="E28" i="1"/>
  <c r="D28" i="1"/>
  <c r="C28" i="1"/>
  <c r="E26" i="1"/>
  <c r="D26" i="1"/>
  <c r="C26" i="1"/>
  <c r="E22" i="1"/>
  <c r="E21" i="1" s="1"/>
  <c r="D22" i="1"/>
  <c r="D21" i="1" s="1"/>
  <c r="C22" i="1"/>
  <c r="C21" i="1" s="1"/>
  <c r="E16" i="1"/>
  <c r="D16" i="1"/>
  <c r="C16" i="1"/>
  <c r="E14" i="1"/>
  <c r="D14" i="1"/>
  <c r="C14" i="1"/>
  <c r="D13" i="1" l="1"/>
  <c r="D33" i="1"/>
  <c r="E48" i="1"/>
  <c r="E33" i="1" s="1"/>
  <c r="E82" i="1" s="1"/>
  <c r="C13" i="1"/>
  <c r="C12" i="1" s="1"/>
  <c r="E13" i="1"/>
  <c r="E12" i="1" s="1"/>
  <c r="C33" i="1"/>
  <c r="D12" i="1"/>
  <c r="G12" i="1"/>
  <c r="H33" i="1"/>
  <c r="F33" i="1"/>
  <c r="G33" i="1"/>
  <c r="F12" i="1" l="1"/>
  <c r="D82" i="1"/>
  <c r="C82" i="1"/>
</calcChain>
</file>

<file path=xl/sharedStrings.xml><?xml version="1.0" encoding="utf-8"?>
<sst xmlns="http://schemas.openxmlformats.org/spreadsheetml/2006/main" count="144" uniqueCount="144">
  <si>
    <t xml:space="preserve">Приложение 1 </t>
  </si>
  <si>
    <t xml:space="preserve">к Решению Собрания депутатов Энгельсского муниципального района </t>
  </si>
  <si>
    <t>от _____________ 2008 года №  ___ /__-03</t>
  </si>
  <si>
    <t>Приложение 1</t>
  </si>
  <si>
    <t>Поступление доходов в местный бюджет Балтайского муниципального района на 2022 год и на плановый период 2023 и 2024 годов</t>
  </si>
  <si>
    <t>Код доходов</t>
  </si>
  <si>
    <t>Наименование доходов</t>
  </si>
  <si>
    <t>2022 год</t>
  </si>
  <si>
    <t>2023 год</t>
  </si>
  <si>
    <t>2024 год</t>
  </si>
  <si>
    <t>1 00 00000 00 0000 000</t>
  </si>
  <si>
    <t>НАЛОГОВЫЕ И НЕНАЛОГОВЫЕ ДОХОДЫ</t>
  </si>
  <si>
    <t>условно утвержденные</t>
  </si>
  <si>
    <t>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</si>
  <si>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</si>
  <si>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</si>
  <si>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</si>
  <si>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</si>
  <si>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</si>
  <si>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</si>
  <si>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</si>
  <si>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</si>
  <si>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</si>
  <si>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 налогообложения</t>
  </si>
  <si>
    <t>1 06 04000 02 0000 110</t>
  </si>
  <si>
    <t>Транспортный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</si>
  <si>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</si>
  <si>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</si>
  <si>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</si>
  <si>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</si>
  <si>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</si>
  <si>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</si>
  <si>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</si>
  <si>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</si>
  <si>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</si>
  <si>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</si>
  <si>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</si>
  <si>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</si>
  <si>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</si>
  <si>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</si>
  <si>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 негативное  воздействие  на  окружающую среду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</si>
  <si>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</si>
  <si>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</si>
  <si>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</si>
  <si>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</si>
  <si>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</si>
  <si>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</si>
  <si>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</si>
  <si>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</si>
  <si>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</si>
  <si>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</si>
  <si>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</si>
  <si>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 ОТ ДРУГИХ БЮДЖЕТОВ БЮДЖЕТНОЙ СИСТЕМЫ РОССИЙСКОЙ ФЕДЕРАЦИИ</t>
  </si>
  <si>
    <t>предоставляемые из обл. бюджета</t>
  </si>
  <si>
    <t>2 02 10000 00 0000 150</t>
  </si>
  <si>
    <t>Дотации бюджетам бюджетной системы Российской Федерации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</si>
  <si>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</si>
  <si>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</si>
  <si>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</si>
  <si>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</si>
  <si>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</si>
  <si>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субъектов  Российской Федерации  и муниципальных образований (межбюджетные субсидии)</t>
  </si>
  <si>
    <t>2 02 29999 05 0078 150</t>
  </si>
  <si>
    <t>Cубсидии бюджетам муниципальных районов области на сохранение достигнутых показателей повышения оплаты труда отдельных категорий работников бюджетной сферы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</si>
  <si>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организаций:</t>
  </si>
  <si>
    <t>дошкольных образовательных организациях</t>
  </si>
  <si>
    <t>общеобразовательных организациях</t>
  </si>
  <si>
    <t>2 02 29999 05 0107 150</t>
  </si>
  <si>
    <t>Субсидия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</t>
  </si>
  <si>
    <t>2 02 25576 05 0000 150</t>
  </si>
  <si>
    <t>Субсидии бюджетам муниципальных районов области на реализацию мероприятий по благоустройству сельских территорий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</si>
  <si>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</si>
  <si>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</si>
  <si>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2 02 29999 05 0108 150</t>
  </si>
  <si>
    <t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</t>
  </si>
  <si>
    <t>2 02 29999 05 0111 150</t>
  </si>
  <si>
    <t>Субсидии бюджетам муниципальных районов области на обеспечение условий для внедрения цифровой образовательной среды в общеобразовательных  организациях</t>
  </si>
  <si>
    <t>2 02 25169 05 0000 150</t>
  </si>
  <si>
    <t>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организациях, расположенных в сельской местности и малых городах</t>
  </si>
  <si>
    <t>2 02 30000 00 0000 150</t>
  </si>
  <si>
    <t xml:space="preserve">Субвенции бюджетам субъектов Российской Федерации и муниципальных образований </t>
  </si>
  <si>
    <t>2 02 30024 05 0001 150</t>
  </si>
  <si>
    <t>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</si>
  <si>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>2 02 30024 05 0003 150</t>
  </si>
  <si>
    <t>Субвенции бюджетам муниципальных районов области на осуществление органами местного самоуправления  государственных полномочий по созданию и организации деятельности  комиссий  по делам несовершеннолетних  и защите их прав</t>
  </si>
  <si>
    <t>2 02 30024 05 0007 150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</si>
  <si>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</si>
  <si>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2 02 30024 05 0008 150</t>
  </si>
  <si>
    <t xml:space="preserve">Субвенции бюджетам муниципальных районов области на осуществление органами местного самоуправления 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 составлять протоколы об административных правонарушениях </t>
  </si>
  <si>
    <t>2 02 30024 05 0009 150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</si>
  <si>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</si>
  <si>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и предоставлению гражданам субсидий на оплату жилого помещения и коммунальных услуг</t>
  </si>
  <si>
    <t>2 02 30024 05 0010 150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</si>
  <si>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</si>
  <si>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2 02 30024 05 0016 150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</si>
  <si>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</si>
  <si>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2 02 30024 05 0011 150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</si>
  <si>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</si>
  <si>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Субвенции бюджетам муниципальных районов области на осуществление органами местного самоуправления государственных полномочий по  предоставлению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</si>
  <si>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2 02 30024 05 0012 150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</si>
  <si>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и расходы по оплате услуг почтовой связи банковских услуг, оказываемых банками, по выплате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</si>
  <si>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2 02 30024 05 0014 150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</si>
  <si>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общеобразовательую программу  дошкольного образования</t>
  </si>
  <si>
    <t>2 02 30024 05 0015 150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</si>
  <si>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</si>
  <si>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 </t>
  </si>
  <si>
    <t>2 02 30024 05 0027 150</t>
  </si>
  <si>
    <t>Субвенции бюджетам муниципальных районов области на 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</si>
  <si>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2 02 30024 05 0028 150</t>
  </si>
  <si>
    <t>Субвенции бюджетам муниципальных районов области на 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</si>
  <si>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2 02 30024 05 0029 150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</si>
  <si>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</si>
  <si>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202 30024 05 0037 150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</si>
  <si>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</si>
  <si>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2 02 30024 05 00043 150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</si>
  <si>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</si>
  <si>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</si>
  <si>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</si>
  <si>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2 02 35469 05 0000 150</t>
  </si>
  <si>
    <t>Субвенции бюджетам муниципальных районов области на проведение Всероссийской переписи населения 2020 года</t>
  </si>
  <si>
    <t>2 02 40000 00 0000 150</t>
  </si>
  <si>
    <t>Иные межбюджетные трансферты</t>
  </si>
  <si>
    <t>202 40014 05 0000 150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</si>
  <si>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</si>
  <si>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202 40014 05 0001 150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</si>
  <si>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(по формированию, учёту и администрированию поступлений в бюджеты муниципальных образований)</t>
  </si>
  <si>
    <t>202 40014 05 0002 150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</si>
  <si>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(по осуществлению внешнего муниципального финансового контроля)</t>
  </si>
  <si>
    <t>202 40014 05 0003 150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</si>
  <si>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(при реализации Федерального закона от 05.04.2013 №44-ФЗ «О контрактной системе в сфере закупок товаров, работ, услуг для обеспечения государственных и муниципальных нужд»)</t>
  </si>
  <si>
    <t>202 40014 05 0004 150</t>
  </si>
  <si>
    <t>Межбюджетные трансферты, передаваемые из бюджетов сельских поселений бюджетам муниципальных районов на осуществление части полномочий по решению вопросов местного значения для создания условий для организации досуга и обеспечения жителей сельского поселения услугами организаций культуры</t>
  </si>
  <si>
    <t>202 49999 05 0006 150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</si>
  <si>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</si>
  <si>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202 49999 05 0015 150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</si>
  <si>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</si>
  <si>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2 02 49999 05 0020 150</t>
  </si>
  <si>
    <t>Межбюджетные трансферты,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</t>
  </si>
  <si>
    <t>2 02 49999 05 0044 150</t>
  </si>
  <si>
    <t>Межбюджетные трансферты, передаваемые бюджетам муниципальных районов области на благоустройство территорий общеобразовательных учреждений</t>
  </si>
  <si>
    <t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(дополнительное  образование детей в сфере образования)</t>
  </si>
  <si>
    <t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(дополнительное  образование детей в сфере культуры)</t>
  </si>
  <si>
    <t>ВСЕГО</t>
  </si>
  <si>
    <t>к проекту решения "О местном бюджете                                                                           Балтайского муниципального района на 2022 год                                                                      и на плановый период 2023 и 2024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</si>
</sst>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"/>
  </numFmts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1"/>
      <name val="Arial"/>
      <family val="2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"/>
      <family val="1"/>
      <charset val="204"/>
    </font>
    <font>
      <sz val="11"/>
      <name val="Arial Narrow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Narrow"/>
      <family val="2"/>
    </font>
    <font>
      <b/>
      <sz val="13"/>
      <name val="Arial Narrow"/>
      <family val="2"/>
    </font>
    <font>
      <sz val="11"/>
      <name val="Arial Narrow"/>
      <family val="2"/>
      <charset val="204"/>
    </font>
    <font>
      <sz val="12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49" fontId="2" fillId="0" borderId="0" xfId="0" applyNumberFormat="1" applyFont="1" applyFill="1" applyAlignment="1">
      <alignment horizontal="right" vertical="center"/>
    </xf>
    <xf numFmtId="0" fontId="3" fillId="0" borderId="0" xfId="0" applyFont="1" applyFill="1"/>
    <xf numFmtId="0" fontId="0" fillId="0" borderId="0" xfId="0" applyFill="1"/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right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49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justify" vertical="center" wrapText="1"/>
    </xf>
    <xf numFmtId="164" fontId="15" fillId="0" borderId="7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>
      <alignment horizontal="right" vertical="center" wrapText="1"/>
    </xf>
    <xf numFmtId="164" fontId="15" fillId="0" borderId="7" xfId="0" applyNumberFormat="1" applyFont="1" applyFill="1" applyBorder="1" applyAlignment="1">
      <alignment vertical="center"/>
    </xf>
    <xf numFmtId="164" fontId="17" fillId="0" borderId="7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justify" vertical="center" wrapText="1"/>
    </xf>
    <xf numFmtId="164" fontId="7" fillId="2" borderId="7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vertical="center" wrapText="1"/>
    </xf>
    <xf numFmtId="164" fontId="13" fillId="0" borderId="7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vertical="center"/>
    </xf>
    <xf numFmtId="164" fontId="15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49" fontId="17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justify" vertical="center" wrapText="1"/>
    </xf>
    <xf numFmtId="4" fontId="17" fillId="0" borderId="7" xfId="0" applyNumberFormat="1" applyFont="1" applyFill="1" applyBorder="1" applyAlignment="1">
      <alignment horizontal="center" vertical="center"/>
    </xf>
    <xf numFmtId="4" fontId="17" fillId="0" borderId="8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justify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5" fontId="7" fillId="0" borderId="8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/>
    <xf numFmtId="165" fontId="17" fillId="0" borderId="4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justify" vertical="top" wrapText="1"/>
    </xf>
    <xf numFmtId="165" fontId="17" fillId="0" borderId="8" xfId="0" applyNumberFormat="1" applyFont="1" applyFill="1" applyBorder="1" applyAlignment="1">
      <alignment horizontal="center" vertical="top" wrapText="1"/>
    </xf>
    <xf numFmtId="165" fontId="17" fillId="0" borderId="4" xfId="0" applyNumberFormat="1" applyFont="1" applyFill="1" applyBorder="1" applyAlignment="1">
      <alignment horizontal="center"/>
    </xf>
    <xf numFmtId="164" fontId="18" fillId="4" borderId="0" xfId="0" applyNumberFormat="1" applyFont="1" applyFill="1" applyBorder="1" applyAlignment="1">
      <alignment vertical="center"/>
    </xf>
    <xf numFmtId="0" fontId="0" fillId="4" borderId="0" xfId="0" applyFill="1"/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justify" vertical="top" wrapText="1"/>
    </xf>
    <xf numFmtId="164" fontId="11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Alignment="1">
      <alignment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justify" vertical="center" wrapText="1"/>
      <protection locked="0"/>
    </xf>
    <xf numFmtId="164" fontId="7" fillId="0" borderId="7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 applyProtection="1">
      <alignment vertical="center" wrapText="1"/>
      <protection locked="0"/>
    </xf>
    <xf numFmtId="0" fontId="0" fillId="0" borderId="3" xfId="0" applyFill="1" applyBorder="1"/>
    <xf numFmtId="49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justify" vertical="top" wrapText="1"/>
    </xf>
    <xf numFmtId="164" fontId="13" fillId="0" borderId="5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vertical="center"/>
    </xf>
    <xf numFmtId="0" fontId="18" fillId="0" borderId="7" xfId="0" applyFont="1" applyFill="1" applyBorder="1" applyAlignment="1">
      <alignment horizontal="justify" vertical="top" wrapText="1"/>
    </xf>
    <xf numFmtId="164" fontId="19" fillId="4" borderId="0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center" vertical="center"/>
    </xf>
    <xf numFmtId="0" fontId="15" fillId="0" borderId="7" xfId="0" applyFont="1" applyFill="1" applyBorder="1" applyAlignment="1">
      <alignment horizontal="justify" wrapText="1"/>
    </xf>
    <xf numFmtId="164" fontId="15" fillId="0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7" xfId="0" applyNumberFormat="1" applyFont="1" applyFill="1" applyBorder="1" applyAlignment="1" applyProtection="1">
      <alignment horizontal="justify" vertical="top" wrapText="1"/>
      <protection locked="0"/>
    </xf>
    <xf numFmtId="164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justify" vertical="top" wrapText="1"/>
      <protection locked="0"/>
    </xf>
    <xf numFmtId="166" fontId="7" fillId="0" borderId="7" xfId="0" applyNumberFormat="1" applyFont="1" applyFill="1" applyBorder="1" applyAlignment="1" applyProtection="1">
      <alignment horizontal="justify" vertical="top" wrapText="1"/>
      <protection locked="0"/>
    </xf>
    <xf numFmtId="164" fontId="13" fillId="0" borderId="4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 applyProtection="1">
      <alignment horizontal="justify" vertical="top" wrapText="1"/>
      <protection locked="0"/>
    </xf>
    <xf numFmtId="49" fontId="17" fillId="0" borderId="7" xfId="0" applyNumberFormat="1" applyFont="1" applyFill="1" applyBorder="1" applyAlignment="1" applyProtection="1">
      <alignment horizontal="justify" vertical="top" wrapText="1"/>
      <protection locked="0"/>
    </xf>
    <xf numFmtId="164" fontId="18" fillId="0" borderId="0" xfId="0" applyNumberFormat="1" applyFont="1" applyFill="1" applyBorder="1" applyAlignment="1">
      <alignment vertical="center"/>
    </xf>
    <xf numFmtId="0" fontId="3" fillId="0" borderId="7" xfId="0" applyFont="1" applyFill="1" applyBorder="1"/>
    <xf numFmtId="0" fontId="17" fillId="0" borderId="7" xfId="0" applyFont="1" applyFill="1" applyBorder="1" applyAlignment="1" applyProtection="1">
      <alignment horizontal="justify" vertical="top" wrapText="1"/>
      <protection locked="0"/>
    </xf>
    <xf numFmtId="49" fontId="17" fillId="0" borderId="5" xfId="0" applyNumberFormat="1" applyFont="1" applyFill="1" applyBorder="1" applyAlignment="1" applyProtection="1">
      <alignment horizontal="justify" vertical="top" wrapText="1"/>
      <protection locked="0"/>
    </xf>
    <xf numFmtId="164" fontId="17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 applyProtection="1">
      <alignment horizontal="justify" vertical="top" wrapText="1"/>
      <protection locked="0"/>
    </xf>
    <xf numFmtId="164" fontId="7" fillId="0" borderId="5" xfId="0" applyNumberFormat="1" applyFont="1" applyFill="1" applyBorder="1" applyAlignment="1">
      <alignment vertical="center"/>
    </xf>
    <xf numFmtId="164" fontId="7" fillId="0" borderId="6" xfId="0" applyNumberFormat="1" applyFont="1" applyFill="1" applyBorder="1" applyAlignment="1" applyProtection="1">
      <alignment vertical="center" wrapText="1"/>
      <protection locked="0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49" fontId="15" fillId="0" borderId="7" xfId="0" applyNumberFormat="1" applyFont="1" applyFill="1" applyBorder="1" applyAlignment="1" applyProtection="1">
      <alignment horizontal="justify" vertical="center" wrapText="1"/>
      <protection locked="0"/>
    </xf>
    <xf numFmtId="0" fontId="1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NumberFormat="1" applyFont="1" applyFill="1" applyBorder="1" applyAlignment="1" applyProtection="1">
      <alignment horizontal="justify" vertical="top" wrapText="1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0" applyNumberFormat="1" applyFont="1" applyFill="1" applyBorder="1" applyAlignment="1" applyProtection="1">
      <alignment horizontal="justify" vertical="top" wrapText="1"/>
      <protection hidden="1"/>
    </xf>
    <xf numFmtId="164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14" fillId="4" borderId="0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 applyProtection="1">
      <alignment horizontal="left" vertical="top" wrapText="1"/>
      <protection hidden="1"/>
    </xf>
    <xf numFmtId="0" fontId="13" fillId="0" borderId="9" xfId="0" applyFont="1" applyFill="1" applyBorder="1" applyAlignment="1">
      <alignment vertical="center"/>
    </xf>
    <xf numFmtId="0" fontId="13" fillId="0" borderId="7" xfId="0" applyFont="1" applyFill="1" applyBorder="1" applyAlignment="1">
      <alignment vertical="top" wrapText="1"/>
    </xf>
    <xf numFmtId="164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13" fillId="0" borderId="4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4" fontId="3" fillId="0" borderId="0" xfId="0" applyNumberFormat="1" applyFont="1" applyFill="1"/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 wrapText="1"/>
    </xf>
    <xf numFmtId="49" fontId="6" fillId="0" borderId="0" xfId="0" applyNumberFormat="1" applyFont="1" applyFill="1" applyAlignment="1">
      <alignment horizontal="right" vertical="center"/>
    </xf>
  </cellXfs>
  <cellStyles count="2">
    <cellStyle name="Обычный" xfId="0" builtinId="0"/>
    <cellStyle name="Обычный_Tmp4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view="pageBreakPreview" topLeftCell="A4" zoomScaleNormal="100" zoomScaleSheetLayoutView="100" workbookViewId="0">
      <selection activeCell="A8" sqref="A8:E8"/>
    </sheetView>
  </sheetViews>
  <sheetFormatPr defaultRowHeight="14.25" outlineLevelRow="2" x14ac:dyDescent="0.2"/>
  <cols>
    <col min="1" max="1" width="21" style="2" customWidth="1"/>
    <col min="2" max="2" width="42.7109375" style="2" customWidth="1"/>
    <col min="3" max="3" width="10.5703125" style="2" customWidth="1"/>
    <col min="4" max="4" width="14.85546875" style="2" customWidth="1"/>
    <col min="5" max="5" width="11.5703125" style="2" customWidth="1"/>
    <col min="6" max="6" width="15.42578125" style="2" customWidth="1"/>
    <col min="7" max="7" width="11.140625" style="3" customWidth="1"/>
    <col min="8" max="8" width="17.140625" style="3" customWidth="1"/>
    <col min="9" max="16384" width="9.140625" style="3"/>
  </cols>
  <sheetData>
    <row r="1" spans="1:8" ht="15.75" hidden="1" x14ac:dyDescent="0.2">
      <c r="A1" s="146" t="s">
        <v>0</v>
      </c>
      <c r="B1" s="146"/>
      <c r="C1" s="1"/>
      <c r="D1" s="1"/>
    </row>
    <row r="2" spans="1:8" ht="15.75" hidden="1" x14ac:dyDescent="0.2">
      <c r="A2" s="147" t="s">
        <v>1</v>
      </c>
      <c r="B2" s="147"/>
      <c r="C2" s="4"/>
      <c r="D2" s="4"/>
    </row>
    <row r="3" spans="1:8" ht="15.75" hidden="1" x14ac:dyDescent="0.2">
      <c r="A3" s="146" t="s">
        <v>2</v>
      </c>
      <c r="B3" s="146"/>
      <c r="C3" s="1"/>
      <c r="D3" s="1"/>
    </row>
    <row r="4" spans="1:8" s="7" customFormat="1" ht="15.75" customHeight="1" x14ac:dyDescent="0.2">
      <c r="A4" s="5"/>
      <c r="B4" s="6"/>
      <c r="C4" s="6"/>
      <c r="D4" s="6"/>
      <c r="E4" s="6"/>
      <c r="F4" s="6"/>
    </row>
    <row r="5" spans="1:8" s="7" customFormat="1" ht="15.75" customHeight="1" x14ac:dyDescent="0.2">
      <c r="A5" s="5"/>
      <c r="B5" s="148" t="s">
        <v>3</v>
      </c>
      <c r="C5" s="148"/>
      <c r="D5" s="148"/>
      <c r="E5" s="148"/>
      <c r="F5" s="6"/>
    </row>
    <row r="6" spans="1:8" s="7" customFormat="1" ht="42" customHeight="1" x14ac:dyDescent="0.2">
      <c r="A6" s="5"/>
      <c r="B6" s="149" t="s">
        <v>143</v>
      </c>
      <c r="C6" s="149"/>
      <c r="D6" s="149"/>
      <c r="E6" s="149"/>
      <c r="F6" s="8"/>
    </row>
    <row r="7" spans="1:8" ht="12.75" customHeight="1" x14ac:dyDescent="0.2">
      <c r="A7" s="5"/>
      <c r="B7" s="150"/>
      <c r="C7" s="150"/>
      <c r="D7" s="150"/>
      <c r="E7" s="150"/>
      <c r="F7" s="6"/>
    </row>
    <row r="8" spans="1:8" ht="29.25" customHeight="1" x14ac:dyDescent="0.2">
      <c r="A8" s="135" t="s">
        <v>4</v>
      </c>
      <c r="B8" s="135"/>
      <c r="C8" s="135"/>
      <c r="D8" s="135"/>
      <c r="E8" s="135"/>
      <c r="F8" s="9"/>
    </row>
    <row r="9" spans="1:8" ht="15.75" customHeight="1" x14ac:dyDescent="0.2">
      <c r="A9" s="136" t="s">
        <v>5</v>
      </c>
      <c r="B9" s="138" t="s">
        <v>6</v>
      </c>
      <c r="C9" s="140" t="s">
        <v>7</v>
      </c>
      <c r="D9" s="142" t="s">
        <v>8</v>
      </c>
      <c r="E9" s="144" t="s">
        <v>9</v>
      </c>
      <c r="F9" s="10"/>
    </row>
    <row r="10" spans="1:8" ht="21" customHeight="1" x14ac:dyDescent="0.2">
      <c r="A10" s="137"/>
      <c r="B10" s="139"/>
      <c r="C10" s="141"/>
      <c r="D10" s="143"/>
      <c r="E10" s="145"/>
      <c r="F10" s="10"/>
    </row>
    <row r="11" spans="1:8" s="16" customFormat="1" ht="14.25" customHeight="1" x14ac:dyDescent="0.3">
      <c r="A11" s="11">
        <v>1</v>
      </c>
      <c r="B11" s="12">
        <v>2</v>
      </c>
      <c r="C11" s="13">
        <v>3</v>
      </c>
      <c r="D11" s="14">
        <v>4</v>
      </c>
      <c r="E11" s="15">
        <v>5</v>
      </c>
      <c r="F11" s="10"/>
    </row>
    <row r="12" spans="1:8" ht="18.75" customHeight="1" x14ac:dyDescent="0.2">
      <c r="A12" s="17" t="s">
        <v>10</v>
      </c>
      <c r="B12" s="18" t="s">
        <v>11</v>
      </c>
      <c r="C12" s="19">
        <f>C13+C21</f>
        <v>41822.1</v>
      </c>
      <c r="D12" s="19">
        <f>D13+D21</f>
        <v>43043.8</v>
      </c>
      <c r="E12" s="19">
        <f>E13+E21</f>
        <v>42097.4</v>
      </c>
      <c r="F12" s="20">
        <f>D12+D34</f>
        <v>77328.600000000006</v>
      </c>
      <c r="G12" s="20">
        <f>E12+E34</f>
        <v>74375.8</v>
      </c>
      <c r="H12" s="21" t="s">
        <v>12</v>
      </c>
    </row>
    <row r="13" spans="1:8" ht="18.75" customHeight="1" x14ac:dyDescent="0.2">
      <c r="A13" s="17"/>
      <c r="B13" s="18" t="s">
        <v>13</v>
      </c>
      <c r="C13" s="19">
        <f>C14+C16+C20+C19</f>
        <v>39524</v>
      </c>
      <c r="D13" s="19">
        <f>D14+D16+D20+D19</f>
        <v>40740.300000000003</v>
      </c>
      <c r="E13" s="19">
        <f>E14+E16+E20+E19</f>
        <v>41971.200000000004</v>
      </c>
      <c r="F13" s="20"/>
    </row>
    <row r="14" spans="1:8" ht="18.75" customHeight="1" x14ac:dyDescent="0.2">
      <c r="A14" s="17" t="s">
        <v>14</v>
      </c>
      <c r="B14" s="18" t="s">
        <v>15</v>
      </c>
      <c r="C14" s="22">
        <f>C15</f>
        <v>22805.3</v>
      </c>
      <c r="D14" s="22">
        <f>D15</f>
        <v>23671.8</v>
      </c>
      <c r="E14" s="23">
        <f>E15</f>
        <v>24571.4</v>
      </c>
      <c r="F14" s="24"/>
    </row>
    <row r="15" spans="1:8" ht="18.75" customHeight="1" x14ac:dyDescent="0.2">
      <c r="A15" s="25" t="s">
        <v>16</v>
      </c>
      <c r="B15" s="26" t="s">
        <v>17</v>
      </c>
      <c r="C15" s="27">
        <v>22805.3</v>
      </c>
      <c r="D15" s="28">
        <v>23671.8</v>
      </c>
      <c r="E15" s="29">
        <v>24571.4</v>
      </c>
      <c r="F15" s="30"/>
    </row>
    <row r="16" spans="1:8" ht="18.75" customHeight="1" x14ac:dyDescent="0.2">
      <c r="A16" s="17" t="s">
        <v>18</v>
      </c>
      <c r="B16" s="18" t="s">
        <v>19</v>
      </c>
      <c r="C16" s="31">
        <f>C17+C18</f>
        <v>4647</v>
      </c>
      <c r="D16" s="31">
        <f t="shared" ref="D16:E16" si="0">D17+D18</f>
        <v>4823.6000000000004</v>
      </c>
      <c r="E16" s="31">
        <f t="shared" si="0"/>
        <v>5006.8999999999996</v>
      </c>
      <c r="F16" s="24"/>
    </row>
    <row r="17" spans="1:8" ht="18.75" customHeight="1" x14ac:dyDescent="0.2">
      <c r="A17" s="32" t="s">
        <v>20</v>
      </c>
      <c r="B17" s="33" t="s">
        <v>21</v>
      </c>
      <c r="C17" s="34">
        <v>4647</v>
      </c>
      <c r="D17" s="35">
        <v>4823.6000000000004</v>
      </c>
      <c r="E17" s="36">
        <v>5006.8999999999996</v>
      </c>
      <c r="F17" s="37"/>
    </row>
    <row r="18" spans="1:8" ht="38.25" hidden="1" customHeight="1" outlineLevel="1" x14ac:dyDescent="0.2">
      <c r="A18" s="32" t="s">
        <v>22</v>
      </c>
      <c r="B18" s="33" t="s">
        <v>23</v>
      </c>
      <c r="C18" s="34"/>
      <c r="D18" s="35"/>
      <c r="E18" s="36"/>
      <c r="F18" s="37"/>
    </row>
    <row r="19" spans="1:8" ht="25.5" customHeight="1" collapsed="1" x14ac:dyDescent="0.2">
      <c r="A19" s="38" t="s">
        <v>24</v>
      </c>
      <c r="B19" s="39" t="s">
        <v>25</v>
      </c>
      <c r="C19" s="40">
        <v>11103.7</v>
      </c>
      <c r="D19" s="41">
        <v>11247.9</v>
      </c>
      <c r="E19" s="42">
        <v>11395.9</v>
      </c>
      <c r="F19" s="37"/>
    </row>
    <row r="20" spans="1:8" ht="18.75" customHeight="1" x14ac:dyDescent="0.2">
      <c r="A20" s="43" t="s">
        <v>26</v>
      </c>
      <c r="B20" s="18" t="s">
        <v>27</v>
      </c>
      <c r="C20" s="31">
        <v>968</v>
      </c>
      <c r="D20" s="44">
        <v>997</v>
      </c>
      <c r="E20" s="45">
        <v>997</v>
      </c>
      <c r="F20" s="24"/>
    </row>
    <row r="21" spans="1:8" ht="18.75" customHeight="1" x14ac:dyDescent="0.2">
      <c r="A21" s="43"/>
      <c r="B21" s="18" t="s">
        <v>28</v>
      </c>
      <c r="C21" s="31">
        <f>C22+C26+C28+C31+C32</f>
        <v>2298.1</v>
      </c>
      <c r="D21" s="31">
        <f>D22+D26+D28+D31+D32</f>
        <v>2303.5</v>
      </c>
      <c r="E21" s="31">
        <f>E22+E26+E28+E31+E32</f>
        <v>126.2</v>
      </c>
      <c r="F21" s="24"/>
    </row>
    <row r="22" spans="1:8" ht="55.5" customHeight="1" x14ac:dyDescent="0.2">
      <c r="A22" s="43" t="s">
        <v>29</v>
      </c>
      <c r="B22" s="18" t="s">
        <v>30</v>
      </c>
      <c r="C22" s="31">
        <f>C23+C24+C25</f>
        <v>1609.6</v>
      </c>
      <c r="D22" s="31">
        <f t="shared" ref="D22:E22" si="1">D23+D24+D25</f>
        <v>1610.8</v>
      </c>
      <c r="E22" s="31">
        <f t="shared" si="1"/>
        <v>13.2</v>
      </c>
      <c r="F22" s="24"/>
    </row>
    <row r="23" spans="1:8" ht="114" hidden="1" customHeight="1" outlineLevel="1" x14ac:dyDescent="0.2">
      <c r="A23" s="13" t="s">
        <v>31</v>
      </c>
      <c r="B23" s="46" t="s">
        <v>32</v>
      </c>
      <c r="C23" s="47">
        <v>800</v>
      </c>
      <c r="D23" s="35">
        <v>800</v>
      </c>
      <c r="E23" s="48">
        <v>0</v>
      </c>
      <c r="F23" s="37"/>
      <c r="G23" s="16"/>
    </row>
    <row r="24" spans="1:8" ht="99" hidden="1" customHeight="1" outlineLevel="1" x14ac:dyDescent="0.2">
      <c r="A24" s="13" t="s">
        <v>33</v>
      </c>
      <c r="B24" s="46" t="s">
        <v>34</v>
      </c>
      <c r="C24" s="47">
        <v>800</v>
      </c>
      <c r="D24" s="35">
        <v>800</v>
      </c>
      <c r="E24" s="36">
        <v>0</v>
      </c>
      <c r="F24" s="37"/>
    </row>
    <row r="25" spans="1:8" ht="36" customHeight="1" collapsed="1" x14ac:dyDescent="0.2">
      <c r="A25" s="13" t="s">
        <v>35</v>
      </c>
      <c r="B25" s="49" t="s">
        <v>36</v>
      </c>
      <c r="C25" s="47">
        <v>9.6</v>
      </c>
      <c r="D25" s="50">
        <v>10.8</v>
      </c>
      <c r="E25" s="36">
        <v>13.2</v>
      </c>
      <c r="F25" s="37"/>
    </row>
    <row r="26" spans="1:8" ht="35.25" customHeight="1" x14ac:dyDescent="0.2">
      <c r="A26" s="43" t="s">
        <v>37</v>
      </c>
      <c r="B26" s="18" t="s">
        <v>38</v>
      </c>
      <c r="C26" s="31">
        <f>C27</f>
        <v>104.4</v>
      </c>
      <c r="D26" s="31">
        <f>D27</f>
        <v>108.6</v>
      </c>
      <c r="E26" s="51">
        <f>E27</f>
        <v>113</v>
      </c>
      <c r="F26" s="24"/>
    </row>
    <row r="27" spans="1:8" ht="33" customHeight="1" x14ac:dyDescent="0.2">
      <c r="A27" s="13" t="s">
        <v>39</v>
      </c>
      <c r="B27" s="46" t="s">
        <v>40</v>
      </c>
      <c r="C27" s="47">
        <v>104.4</v>
      </c>
      <c r="D27" s="35">
        <v>108.6</v>
      </c>
      <c r="E27" s="36">
        <v>113</v>
      </c>
      <c r="F27" s="37"/>
    </row>
    <row r="28" spans="1:8" ht="33.75" customHeight="1" x14ac:dyDescent="0.2">
      <c r="A28" s="43" t="s">
        <v>41</v>
      </c>
      <c r="B28" s="18" t="s">
        <v>42</v>
      </c>
      <c r="C28" s="31">
        <f>C29+C30</f>
        <v>584.1</v>
      </c>
      <c r="D28" s="31">
        <f>D29+D30</f>
        <v>584.1</v>
      </c>
      <c r="E28" s="51">
        <f>E29+E30</f>
        <v>0</v>
      </c>
      <c r="F28" s="24"/>
      <c r="H28" s="52"/>
    </row>
    <row r="29" spans="1:8" ht="133.5" hidden="1" customHeight="1" outlineLevel="2" x14ac:dyDescent="0.2">
      <c r="A29" s="13" t="s">
        <v>43</v>
      </c>
      <c r="B29" s="46" t="s">
        <v>44</v>
      </c>
      <c r="C29" s="47">
        <v>84.1</v>
      </c>
      <c r="D29" s="53">
        <v>84.1</v>
      </c>
      <c r="E29" s="54">
        <v>0</v>
      </c>
      <c r="F29" s="55"/>
      <c r="H29" s="52"/>
    </row>
    <row r="30" spans="1:8" ht="81.75" hidden="1" customHeight="1" outlineLevel="2" x14ac:dyDescent="0.2">
      <c r="A30" s="13" t="s">
        <v>45</v>
      </c>
      <c r="B30" s="46" t="s">
        <v>46</v>
      </c>
      <c r="C30" s="47">
        <v>500</v>
      </c>
      <c r="D30" s="53">
        <v>500</v>
      </c>
      <c r="E30" s="56">
        <v>0</v>
      </c>
      <c r="F30" s="57"/>
      <c r="G30" s="58"/>
      <c r="H30" s="52"/>
    </row>
    <row r="31" spans="1:8" ht="11.25" hidden="1" customHeight="1" outlineLevel="1" collapsed="1" x14ac:dyDescent="0.2">
      <c r="A31" s="43" t="s">
        <v>47</v>
      </c>
      <c r="B31" s="18" t="s">
        <v>48</v>
      </c>
      <c r="C31" s="31"/>
      <c r="D31" s="44"/>
      <c r="E31" s="59"/>
      <c r="F31" s="24"/>
    </row>
    <row r="32" spans="1:8" s="65" customFormat="1" ht="21" hidden="1" customHeight="1" outlineLevel="1" x14ac:dyDescent="0.3">
      <c r="A32" s="60" t="s">
        <v>49</v>
      </c>
      <c r="B32" s="61" t="s">
        <v>50</v>
      </c>
      <c r="C32" s="51"/>
      <c r="D32" s="62"/>
      <c r="E32" s="63"/>
      <c r="F32" s="64"/>
    </row>
    <row r="33" spans="1:9" ht="56.25" customHeight="1" collapsed="1" x14ac:dyDescent="0.2">
      <c r="A33" s="66" t="s">
        <v>51</v>
      </c>
      <c r="B33" s="67" t="s">
        <v>52</v>
      </c>
      <c r="C33" s="22">
        <f>C34+C37+C48+C70</f>
        <v>250467.09999999995</v>
      </c>
      <c r="D33" s="31">
        <f>D34+D37+D48+D70</f>
        <v>194677.69999999995</v>
      </c>
      <c r="E33" s="22">
        <f>E34+E37+E48+E70</f>
        <v>192810.99999999997</v>
      </c>
      <c r="F33" s="68">
        <f>C34+C37+C48+C78+C77</f>
        <v>249383.09999999995</v>
      </c>
      <c r="G33" s="68">
        <f>D34+D37+D48+D78</f>
        <v>193542.99999999994</v>
      </c>
      <c r="H33" s="68">
        <f>E34+E37+E48+E78</f>
        <v>191654.49999999997</v>
      </c>
      <c r="I33" s="69" t="s">
        <v>53</v>
      </c>
    </row>
    <row r="34" spans="1:9" ht="36.75" customHeight="1" x14ac:dyDescent="0.2">
      <c r="A34" s="66" t="s">
        <v>54</v>
      </c>
      <c r="B34" s="18" t="s">
        <v>55</v>
      </c>
      <c r="C34" s="22">
        <f>C35+C36</f>
        <v>75918.899999999994</v>
      </c>
      <c r="D34" s="22">
        <f t="shared" ref="D34:E34" si="2">D35+D36</f>
        <v>34284.800000000003</v>
      </c>
      <c r="E34" s="22">
        <f t="shared" si="2"/>
        <v>32278.400000000001</v>
      </c>
      <c r="F34" s="68"/>
    </row>
    <row r="35" spans="1:9" ht="59.25" hidden="1" customHeight="1" outlineLevel="1" x14ac:dyDescent="0.2">
      <c r="A35" s="70" t="s">
        <v>56</v>
      </c>
      <c r="B35" s="71" t="s">
        <v>57</v>
      </c>
      <c r="C35" s="72">
        <v>37590.800000000003</v>
      </c>
      <c r="D35" s="73">
        <v>34284.800000000003</v>
      </c>
      <c r="E35" s="36">
        <v>32278.400000000001</v>
      </c>
      <c r="F35" s="37"/>
      <c r="G35" s="52"/>
    </row>
    <row r="36" spans="1:9" ht="54" hidden="1" customHeight="1" outlineLevel="1" x14ac:dyDescent="0.2">
      <c r="A36" s="70" t="s">
        <v>58</v>
      </c>
      <c r="B36" s="71" t="s">
        <v>59</v>
      </c>
      <c r="C36" s="72">
        <v>38328.1</v>
      </c>
      <c r="D36" s="73"/>
      <c r="E36" s="48"/>
      <c r="F36" s="37"/>
      <c r="G36" s="74"/>
    </row>
    <row r="37" spans="1:9" ht="57" customHeight="1" collapsed="1" x14ac:dyDescent="0.2">
      <c r="A37" s="66" t="s">
        <v>60</v>
      </c>
      <c r="B37" s="67" t="s">
        <v>61</v>
      </c>
      <c r="C37" s="22">
        <f>C38+C39+C42+C43+C44+C45+C47</f>
        <v>13744</v>
      </c>
      <c r="D37" s="22">
        <f>D38+D39+D41+D42+D43+D44+D45+D47</f>
        <v>0</v>
      </c>
      <c r="E37" s="22">
        <f>E38+E39+E41+E42+E43+E44+E45+E47+E40+E46</f>
        <v>0</v>
      </c>
      <c r="F37" s="24"/>
    </row>
    <row r="38" spans="1:9" ht="68.25" hidden="1" customHeight="1" outlineLevel="1" x14ac:dyDescent="0.2">
      <c r="A38" s="75" t="s">
        <v>62</v>
      </c>
      <c r="B38" s="76" t="s">
        <v>63</v>
      </c>
      <c r="C38" s="36">
        <v>11921.3</v>
      </c>
      <c r="D38" s="50"/>
      <c r="E38" s="77"/>
      <c r="F38" s="78"/>
    </row>
    <row r="39" spans="1:9" ht="80.25" hidden="1" customHeight="1" outlineLevel="1" x14ac:dyDescent="0.2">
      <c r="A39" s="131"/>
      <c r="B39" s="79" t="s">
        <v>64</v>
      </c>
      <c r="C39" s="36">
        <f>C40+C41</f>
        <v>1822.7</v>
      </c>
      <c r="D39" s="50"/>
      <c r="E39" s="77"/>
      <c r="F39" s="80"/>
      <c r="G39" s="81"/>
      <c r="H39" s="82"/>
    </row>
    <row r="40" spans="1:9" ht="19.5" hidden="1" customHeight="1" outlineLevel="1" x14ac:dyDescent="0.2">
      <c r="A40" s="132"/>
      <c r="B40" s="83" t="s">
        <v>65</v>
      </c>
      <c r="C40" s="36">
        <v>818.2</v>
      </c>
      <c r="D40" s="84"/>
      <c r="E40" s="77"/>
      <c r="F40" s="78"/>
      <c r="H40" s="82"/>
    </row>
    <row r="41" spans="1:9" ht="21.75" hidden="1" customHeight="1" outlineLevel="1" x14ac:dyDescent="0.2">
      <c r="A41" s="133"/>
      <c r="B41" s="85" t="s">
        <v>66</v>
      </c>
      <c r="C41" s="36">
        <v>1004.5</v>
      </c>
      <c r="D41" s="50"/>
      <c r="E41" s="77"/>
      <c r="F41" s="78"/>
      <c r="H41" s="82"/>
    </row>
    <row r="42" spans="1:9" ht="97.5" hidden="1" customHeight="1" outlineLevel="1" x14ac:dyDescent="0.2">
      <c r="A42" s="86" t="s">
        <v>67</v>
      </c>
      <c r="B42" s="87" t="s">
        <v>68</v>
      </c>
      <c r="C42" s="36"/>
      <c r="D42" s="50"/>
      <c r="E42" s="77"/>
      <c r="F42" s="78"/>
      <c r="H42" s="82"/>
    </row>
    <row r="43" spans="1:9" ht="56.25" hidden="1" customHeight="1" outlineLevel="1" x14ac:dyDescent="0.2">
      <c r="A43" s="86" t="s">
        <v>69</v>
      </c>
      <c r="B43" s="87" t="s">
        <v>70</v>
      </c>
      <c r="C43" s="36"/>
      <c r="D43" s="50"/>
      <c r="E43" s="77"/>
      <c r="F43" s="78"/>
      <c r="H43" s="82"/>
    </row>
    <row r="44" spans="1:9" ht="79.5" hidden="1" customHeight="1" outlineLevel="1" x14ac:dyDescent="0.2">
      <c r="A44" s="86" t="s">
        <v>71</v>
      </c>
      <c r="B44" s="87" t="s">
        <v>72</v>
      </c>
      <c r="C44" s="36"/>
      <c r="D44" s="50"/>
      <c r="E44" s="77"/>
      <c r="F44" s="78"/>
      <c r="H44" s="82"/>
    </row>
    <row r="45" spans="1:9" ht="99.75" hidden="1" customHeight="1" outlineLevel="1" x14ac:dyDescent="0.2">
      <c r="A45" s="86" t="s">
        <v>73</v>
      </c>
      <c r="B45" s="87" t="s">
        <v>74</v>
      </c>
      <c r="C45" s="36"/>
      <c r="D45" s="50"/>
      <c r="E45" s="77"/>
      <c r="F45" s="78"/>
      <c r="H45" s="82"/>
    </row>
    <row r="46" spans="1:9" ht="83.25" hidden="1" customHeight="1" outlineLevel="1" x14ac:dyDescent="0.2">
      <c r="A46" s="86" t="s">
        <v>75</v>
      </c>
      <c r="B46" s="87" t="s">
        <v>76</v>
      </c>
      <c r="C46" s="36"/>
      <c r="D46" s="50"/>
      <c r="E46" s="77"/>
      <c r="F46" s="78"/>
      <c r="H46" s="82"/>
    </row>
    <row r="47" spans="1:9" ht="13.5" hidden="1" customHeight="1" outlineLevel="1" x14ac:dyDescent="0.2">
      <c r="A47" s="86" t="s">
        <v>77</v>
      </c>
      <c r="B47" s="87" t="s">
        <v>78</v>
      </c>
      <c r="C47" s="36"/>
      <c r="D47" s="50"/>
      <c r="E47" s="77"/>
      <c r="F47" s="78"/>
      <c r="G47" s="88"/>
      <c r="H47" s="82"/>
    </row>
    <row r="48" spans="1:9" ht="33" customHeight="1" collapsed="1" x14ac:dyDescent="0.3">
      <c r="A48" s="66" t="s">
        <v>79</v>
      </c>
      <c r="B48" s="89" t="s">
        <v>80</v>
      </c>
      <c r="C48" s="90">
        <f>C49+C50+C51+C52+C53+C54+C57+C58+C61+C62+C66+C67+C68+C69</f>
        <v>159180.19999999995</v>
      </c>
      <c r="D48" s="90">
        <f t="shared" ref="D48:E48" si="3">D49+D50+D51+D52+D53+D54+D57+D58+D61+D62+D66+D67+D68</f>
        <v>159258.19999999995</v>
      </c>
      <c r="E48" s="90">
        <f t="shared" si="3"/>
        <v>159376.09999999998</v>
      </c>
      <c r="F48" s="91"/>
    </row>
    <row r="49" spans="1:9" ht="66" hidden="1" customHeight="1" outlineLevel="1" x14ac:dyDescent="0.2">
      <c r="A49" s="70" t="s">
        <v>81</v>
      </c>
      <c r="B49" s="92" t="s">
        <v>82</v>
      </c>
      <c r="C49" s="47">
        <v>127391.3</v>
      </c>
      <c r="D49" s="93">
        <v>127391.3</v>
      </c>
      <c r="E49" s="36">
        <v>127391.3</v>
      </c>
      <c r="F49" s="37"/>
    </row>
    <row r="50" spans="1:9" ht="84" hidden="1" customHeight="1" outlineLevel="1" x14ac:dyDescent="0.2">
      <c r="A50" s="70" t="s">
        <v>83</v>
      </c>
      <c r="B50" s="94" t="s">
        <v>84</v>
      </c>
      <c r="C50" s="47">
        <v>330.3</v>
      </c>
      <c r="D50" s="93">
        <v>330.3</v>
      </c>
      <c r="E50" s="36">
        <v>330.3</v>
      </c>
      <c r="F50" s="37"/>
      <c r="G50" s="88"/>
      <c r="H50" s="88"/>
      <c r="I50" s="88"/>
    </row>
    <row r="51" spans="1:9" ht="72" hidden="1" customHeight="1" outlineLevel="1" x14ac:dyDescent="0.2">
      <c r="A51" s="70" t="s">
        <v>85</v>
      </c>
      <c r="B51" s="94" t="s">
        <v>86</v>
      </c>
      <c r="C51" s="47">
        <v>583.5</v>
      </c>
      <c r="D51" s="93">
        <v>601.4</v>
      </c>
      <c r="E51" s="48">
        <v>624.6</v>
      </c>
      <c r="F51" s="37"/>
    </row>
    <row r="52" spans="1:9" ht="137.25" hidden="1" customHeight="1" outlineLevel="1" x14ac:dyDescent="0.2">
      <c r="A52" s="70" t="s">
        <v>87</v>
      </c>
      <c r="B52" s="95" t="s">
        <v>88</v>
      </c>
      <c r="C52" s="47">
        <v>330.3</v>
      </c>
      <c r="D52" s="93">
        <v>330.3</v>
      </c>
      <c r="E52" s="96">
        <v>330.3</v>
      </c>
      <c r="F52" s="37"/>
      <c r="G52" s="88"/>
      <c r="H52" s="88"/>
    </row>
    <row r="53" spans="1:9" ht="188.25" hidden="1" customHeight="1" outlineLevel="1" x14ac:dyDescent="0.2">
      <c r="A53" s="70" t="s">
        <v>89</v>
      </c>
      <c r="B53" s="97" t="s">
        <v>90</v>
      </c>
      <c r="C53" s="47">
        <v>330.3</v>
      </c>
      <c r="D53" s="93">
        <v>330.3</v>
      </c>
      <c r="E53" s="96">
        <v>330.3</v>
      </c>
      <c r="F53" s="37"/>
      <c r="G53" s="88"/>
      <c r="H53" s="88"/>
    </row>
    <row r="54" spans="1:9" ht="118.5" hidden="1" customHeight="1" outlineLevel="1" x14ac:dyDescent="0.2">
      <c r="A54" s="70"/>
      <c r="B54" s="98" t="s">
        <v>91</v>
      </c>
      <c r="C54" s="51">
        <f>C55+C56</f>
        <v>2341.5</v>
      </c>
      <c r="D54" s="51">
        <f>D55+D56</f>
        <v>2428</v>
      </c>
      <c r="E54" s="51">
        <f>E55+E56</f>
        <v>2516.1000000000004</v>
      </c>
      <c r="F54" s="99"/>
    </row>
    <row r="55" spans="1:9" ht="85.5" hidden="1" customHeight="1" outlineLevel="1" x14ac:dyDescent="0.2">
      <c r="A55" s="70" t="s">
        <v>92</v>
      </c>
      <c r="B55" s="97" t="s">
        <v>93</v>
      </c>
      <c r="C55" s="47">
        <v>330.3</v>
      </c>
      <c r="D55" s="93">
        <v>330.3</v>
      </c>
      <c r="E55" s="36">
        <v>330.3</v>
      </c>
      <c r="F55" s="37"/>
      <c r="G55" s="88"/>
      <c r="H55" s="88"/>
    </row>
    <row r="56" spans="1:9" ht="91.5" hidden="1" customHeight="1" outlineLevel="1" x14ac:dyDescent="0.2">
      <c r="A56" s="70" t="s">
        <v>94</v>
      </c>
      <c r="B56" s="97" t="s">
        <v>95</v>
      </c>
      <c r="C56" s="47">
        <v>2011.2</v>
      </c>
      <c r="D56" s="93">
        <v>2097.6999999999998</v>
      </c>
      <c r="E56" s="36">
        <v>2185.8000000000002</v>
      </c>
      <c r="F56" s="37"/>
    </row>
    <row r="57" spans="1:9" ht="102" hidden="1" customHeight="1" outlineLevel="1" x14ac:dyDescent="0.2">
      <c r="A57" s="70" t="s">
        <v>96</v>
      </c>
      <c r="B57" s="97" t="s">
        <v>97</v>
      </c>
      <c r="C57" s="47">
        <v>330.3</v>
      </c>
      <c r="D57" s="93">
        <v>330.3</v>
      </c>
      <c r="E57" s="48">
        <v>330.3</v>
      </c>
      <c r="F57" s="37"/>
      <c r="G57" s="88"/>
      <c r="H57" s="88"/>
    </row>
    <row r="58" spans="1:9" ht="150" hidden="1" customHeight="1" outlineLevel="1" x14ac:dyDescent="0.2">
      <c r="A58" s="100"/>
      <c r="B58" s="101" t="s">
        <v>98</v>
      </c>
      <c r="C58" s="51">
        <f>C59+C60</f>
        <v>1879.8</v>
      </c>
      <c r="D58" s="51">
        <f>D59+D60</f>
        <v>1879.8</v>
      </c>
      <c r="E58" s="51">
        <f>E59+E60</f>
        <v>1879.8</v>
      </c>
      <c r="F58" s="99"/>
    </row>
    <row r="59" spans="1:9" ht="171" hidden="1" customHeight="1" outlineLevel="1" x14ac:dyDescent="0.2">
      <c r="A59" s="70" t="s">
        <v>99</v>
      </c>
      <c r="B59" s="94" t="s">
        <v>100</v>
      </c>
      <c r="C59" s="47">
        <v>83.6</v>
      </c>
      <c r="D59" s="93">
        <v>83.6</v>
      </c>
      <c r="E59" s="96">
        <v>83.6</v>
      </c>
      <c r="F59" s="37"/>
    </row>
    <row r="60" spans="1:9" ht="104.25" hidden="1" customHeight="1" outlineLevel="1" x14ac:dyDescent="0.2">
      <c r="A60" s="70" t="s">
        <v>101</v>
      </c>
      <c r="B60" s="94" t="s">
        <v>102</v>
      </c>
      <c r="C60" s="47">
        <v>1796.2</v>
      </c>
      <c r="D60" s="93">
        <v>1796.2</v>
      </c>
      <c r="E60" s="96">
        <v>1796.2</v>
      </c>
      <c r="F60" s="37"/>
    </row>
    <row r="61" spans="1:9" ht="81.75" hidden="1" customHeight="1" outlineLevel="1" x14ac:dyDescent="0.2">
      <c r="A61" s="70" t="s">
        <v>103</v>
      </c>
      <c r="B61" s="97" t="s">
        <v>104</v>
      </c>
      <c r="C61" s="47">
        <v>330.3</v>
      </c>
      <c r="D61" s="93">
        <v>330.3</v>
      </c>
      <c r="E61" s="36">
        <v>330.3</v>
      </c>
      <c r="F61" s="37"/>
      <c r="G61" s="88"/>
      <c r="H61" s="88"/>
    </row>
    <row r="62" spans="1:9" ht="258" hidden="1" customHeight="1" outlineLevel="1" x14ac:dyDescent="0.2">
      <c r="A62" s="70"/>
      <c r="B62" s="102" t="s">
        <v>105</v>
      </c>
      <c r="C62" s="103">
        <f>C63+C64+C65</f>
        <v>2506</v>
      </c>
      <c r="D62" s="103">
        <f t="shared" ref="D62:E62" si="4">D63+D64+D65</f>
        <v>2506</v>
      </c>
      <c r="E62" s="103">
        <f t="shared" si="4"/>
        <v>2506</v>
      </c>
      <c r="F62" s="99"/>
    </row>
    <row r="63" spans="1:9" ht="114" hidden="1" customHeight="1" outlineLevel="1" x14ac:dyDescent="0.2">
      <c r="A63" s="70" t="s">
        <v>106</v>
      </c>
      <c r="B63" s="104" t="s">
        <v>107</v>
      </c>
      <c r="C63" s="105">
        <v>2184.1999999999998</v>
      </c>
      <c r="D63" s="106">
        <v>2184.1999999999998</v>
      </c>
      <c r="E63" s="36">
        <v>2184.1999999999998</v>
      </c>
      <c r="F63" s="37"/>
    </row>
    <row r="64" spans="1:9" ht="116.25" hidden="1" customHeight="1" outlineLevel="1" x14ac:dyDescent="0.2">
      <c r="A64" s="70" t="s">
        <v>108</v>
      </c>
      <c r="B64" s="104" t="s">
        <v>109</v>
      </c>
      <c r="C64" s="107">
        <v>209.9</v>
      </c>
      <c r="D64" s="108">
        <v>209.9</v>
      </c>
      <c r="E64" s="36">
        <v>209.9</v>
      </c>
      <c r="F64" s="37"/>
    </row>
    <row r="65" spans="1:8" ht="236.25" hidden="1" customHeight="1" outlineLevel="1" x14ac:dyDescent="0.2">
      <c r="A65" s="70" t="s">
        <v>110</v>
      </c>
      <c r="B65" s="104" t="s">
        <v>111</v>
      </c>
      <c r="C65" s="107">
        <v>111.9</v>
      </c>
      <c r="D65" s="108">
        <v>111.9</v>
      </c>
      <c r="E65" s="36">
        <v>111.9</v>
      </c>
      <c r="F65" s="37"/>
    </row>
    <row r="66" spans="1:8" ht="66" hidden="1" customHeight="1" outlineLevel="1" x14ac:dyDescent="0.2">
      <c r="A66" s="109" t="s">
        <v>112</v>
      </c>
      <c r="B66" s="46" t="s">
        <v>113</v>
      </c>
      <c r="C66" s="107">
        <v>22767.3</v>
      </c>
      <c r="D66" s="110">
        <v>22767.3</v>
      </c>
      <c r="E66" s="36">
        <v>22767.3</v>
      </c>
      <c r="F66" s="37"/>
    </row>
    <row r="67" spans="1:8" ht="101.25" hidden="1" customHeight="1" outlineLevel="1" x14ac:dyDescent="0.2">
      <c r="A67" s="109" t="s">
        <v>114</v>
      </c>
      <c r="B67" s="111" t="s">
        <v>115</v>
      </c>
      <c r="C67" s="107">
        <v>59.3</v>
      </c>
      <c r="D67" s="110">
        <v>32.9</v>
      </c>
      <c r="E67" s="96">
        <v>39.5</v>
      </c>
      <c r="F67" s="37"/>
      <c r="G67" s="88"/>
      <c r="H67" s="88"/>
    </row>
    <row r="68" spans="1:8" ht="87" hidden="1" customHeight="1" outlineLevel="1" x14ac:dyDescent="0.2">
      <c r="A68" s="109" t="s">
        <v>116</v>
      </c>
      <c r="B68" s="111" t="s">
        <v>117</v>
      </c>
      <c r="C68" s="107"/>
      <c r="D68" s="110"/>
      <c r="E68" s="96"/>
      <c r="F68" s="37"/>
      <c r="G68" s="88"/>
      <c r="H68" s="88"/>
    </row>
    <row r="69" spans="1:8" ht="17.25" hidden="1" customHeight="1" outlineLevel="1" x14ac:dyDescent="0.2">
      <c r="A69" s="109" t="s">
        <v>118</v>
      </c>
      <c r="B69" s="111" t="s">
        <v>119</v>
      </c>
      <c r="C69" s="107"/>
      <c r="D69" s="110"/>
      <c r="E69" s="96"/>
      <c r="F69" s="37"/>
      <c r="G69" s="88"/>
      <c r="H69" s="88"/>
    </row>
    <row r="70" spans="1:8" ht="18" customHeight="1" collapsed="1" x14ac:dyDescent="0.2">
      <c r="A70" s="66" t="s">
        <v>120</v>
      </c>
      <c r="B70" s="112" t="s">
        <v>121</v>
      </c>
      <c r="C70" s="31">
        <f>C71+C77+C78+C79+C75+C76+C80+C81</f>
        <v>1624</v>
      </c>
      <c r="D70" s="31">
        <f t="shared" ref="D70:E70" si="5">D71+D77+D78+D79+D75+D76+D80+D81</f>
        <v>1134.6999999999998</v>
      </c>
      <c r="E70" s="31">
        <f t="shared" si="5"/>
        <v>1156.5</v>
      </c>
      <c r="F70" s="24"/>
    </row>
    <row r="71" spans="1:8" ht="99.75" customHeight="1" x14ac:dyDescent="0.2">
      <c r="A71" s="113" t="s">
        <v>122</v>
      </c>
      <c r="B71" s="114" t="s">
        <v>123</v>
      </c>
      <c r="C71" s="51">
        <f>C72+C73+C74</f>
        <v>573</v>
      </c>
      <c r="D71" s="51">
        <f>D72+D73+D74</f>
        <v>594.69999999999993</v>
      </c>
      <c r="E71" s="51">
        <f>E72+E73+E74</f>
        <v>616.5</v>
      </c>
      <c r="F71" s="99"/>
    </row>
    <row r="72" spans="1:8" ht="133.5" hidden="1" customHeight="1" outlineLevel="1" x14ac:dyDescent="0.2">
      <c r="A72" s="115" t="s">
        <v>124</v>
      </c>
      <c r="B72" s="116" t="s">
        <v>125</v>
      </c>
      <c r="C72" s="47">
        <v>280.3</v>
      </c>
      <c r="D72" s="117">
        <v>290.89999999999998</v>
      </c>
      <c r="E72" s="36">
        <v>301.8</v>
      </c>
      <c r="F72" s="37"/>
    </row>
    <row r="73" spans="1:8" ht="125.25" hidden="1" customHeight="1" outlineLevel="1" x14ac:dyDescent="0.2">
      <c r="A73" s="115" t="s">
        <v>126</v>
      </c>
      <c r="B73" s="116" t="s">
        <v>127</v>
      </c>
      <c r="C73" s="47">
        <v>140.1</v>
      </c>
      <c r="D73" s="117">
        <v>145.4</v>
      </c>
      <c r="E73" s="36">
        <v>150.6</v>
      </c>
      <c r="F73" s="37"/>
    </row>
    <row r="74" spans="1:8" ht="167.25" hidden="1" customHeight="1" outlineLevel="1" x14ac:dyDescent="0.2">
      <c r="A74" s="115" t="s">
        <v>128</v>
      </c>
      <c r="B74" s="116" t="s">
        <v>129</v>
      </c>
      <c r="C74" s="47">
        <v>152.6</v>
      </c>
      <c r="D74" s="117">
        <v>158.4</v>
      </c>
      <c r="E74" s="96">
        <v>164.1</v>
      </c>
      <c r="F74" s="37"/>
    </row>
    <row r="75" spans="1:8" ht="123.75" hidden="1" customHeight="1" outlineLevel="2" x14ac:dyDescent="0.2">
      <c r="A75" s="115" t="s">
        <v>130</v>
      </c>
      <c r="B75" s="116" t="s">
        <v>131</v>
      </c>
      <c r="C75" s="47"/>
      <c r="D75" s="117"/>
      <c r="E75" s="96"/>
      <c r="F75" s="118"/>
    </row>
    <row r="76" spans="1:8" ht="68.25" hidden="1" customHeight="1" outlineLevel="2" x14ac:dyDescent="0.2">
      <c r="A76" s="115" t="s">
        <v>132</v>
      </c>
      <c r="B76" s="116" t="s">
        <v>133</v>
      </c>
      <c r="C76" s="47"/>
      <c r="D76" s="117"/>
      <c r="E76" s="96"/>
      <c r="F76" s="118"/>
    </row>
    <row r="77" spans="1:8" s="65" customFormat="1" ht="85.5" hidden="1" customHeight="1" outlineLevel="1" collapsed="1" x14ac:dyDescent="0.2">
      <c r="A77" s="115" t="s">
        <v>134</v>
      </c>
      <c r="B77" s="119" t="s">
        <v>135</v>
      </c>
      <c r="C77" s="47">
        <v>540</v>
      </c>
      <c r="D77" s="117">
        <v>540</v>
      </c>
      <c r="E77" s="96">
        <v>540</v>
      </c>
      <c r="F77" s="118"/>
    </row>
    <row r="78" spans="1:8" s="65" customFormat="1" ht="83.25" hidden="1" customHeight="1" outlineLevel="2" x14ac:dyDescent="0.3">
      <c r="A78" s="120" t="s">
        <v>136</v>
      </c>
      <c r="B78" s="121" t="s">
        <v>137</v>
      </c>
      <c r="C78" s="122"/>
      <c r="D78" s="123"/>
      <c r="E78" s="124"/>
      <c r="F78" s="118"/>
    </row>
    <row r="79" spans="1:8" s="65" customFormat="1" ht="83.25" hidden="1" customHeight="1" outlineLevel="2" x14ac:dyDescent="0.3">
      <c r="A79" s="120" t="s">
        <v>138</v>
      </c>
      <c r="B79" s="121" t="s">
        <v>139</v>
      </c>
      <c r="C79" s="47"/>
      <c r="D79" s="123"/>
      <c r="E79" s="124"/>
      <c r="F79" s="118"/>
    </row>
    <row r="80" spans="1:8" s="65" customFormat="1" ht="105" hidden="1" customHeight="1" outlineLevel="1" collapsed="1" x14ac:dyDescent="0.3">
      <c r="A80" s="120"/>
      <c r="B80" s="121" t="s">
        <v>140</v>
      </c>
      <c r="C80" s="47">
        <v>397</v>
      </c>
      <c r="D80" s="123"/>
      <c r="E80" s="124"/>
      <c r="F80" s="118"/>
    </row>
    <row r="81" spans="1:8" s="65" customFormat="1" ht="105" hidden="1" customHeight="1" outlineLevel="1" x14ac:dyDescent="0.3">
      <c r="A81" s="120"/>
      <c r="B81" s="121" t="s">
        <v>141</v>
      </c>
      <c r="C81" s="47">
        <v>114</v>
      </c>
      <c r="D81" s="123"/>
      <c r="E81" s="124"/>
      <c r="F81" s="118"/>
    </row>
    <row r="82" spans="1:8" ht="18.75" customHeight="1" collapsed="1" x14ac:dyDescent="0.2">
      <c r="A82" s="13"/>
      <c r="B82" s="18" t="s">
        <v>142</v>
      </c>
      <c r="C82" s="22">
        <f>C12+C33</f>
        <v>292289.19999999995</v>
      </c>
      <c r="D82" s="22">
        <f>D12+D33</f>
        <v>237721.49999999994</v>
      </c>
      <c r="E82" s="22">
        <f>E12+E33</f>
        <v>234908.39999999997</v>
      </c>
      <c r="F82" s="24"/>
      <c r="G82" s="24"/>
      <c r="H82" s="24"/>
    </row>
    <row r="83" spans="1:8" x14ac:dyDescent="0.2">
      <c r="E83" s="125"/>
    </row>
    <row r="84" spans="1:8" s="129" customFormat="1" ht="36" customHeight="1" x14ac:dyDescent="0.2">
      <c r="A84" s="134"/>
      <c r="B84" s="134"/>
      <c r="C84" s="126"/>
      <c r="D84" s="126"/>
      <c r="E84" s="127"/>
      <c r="F84" s="128"/>
    </row>
    <row r="90" spans="1:8" s="2" customFormat="1" x14ac:dyDescent="0.2">
      <c r="B90" s="130"/>
      <c r="C90" s="130"/>
      <c r="D90" s="130"/>
      <c r="G90" s="3"/>
    </row>
    <row r="92" spans="1:8" s="2" customFormat="1" x14ac:dyDescent="0.2">
      <c r="B92" s="130"/>
      <c r="C92" s="130"/>
      <c r="D92" s="130"/>
      <c r="G92" s="3"/>
    </row>
    <row r="94" spans="1:8" s="2" customFormat="1" x14ac:dyDescent="0.2">
      <c r="G94" s="3"/>
    </row>
  </sheetData>
  <mergeCells count="14">
    <mergeCell ref="B7:E7"/>
    <mergeCell ref="A1:B1"/>
    <mergeCell ref="A2:B2"/>
    <mergeCell ref="A3:B3"/>
    <mergeCell ref="B5:E5"/>
    <mergeCell ref="B6:E6"/>
    <mergeCell ref="A39:A41"/>
    <mergeCell ref="A84:B84"/>
    <mergeCell ref="A8:E8"/>
    <mergeCell ref="A9:A10"/>
    <mergeCell ref="B9:B10"/>
    <mergeCell ref="C9:C10"/>
    <mergeCell ref="D9:D10"/>
    <mergeCell ref="E9:E10"/>
  </mergeCells>
  <printOptions horizontalCentered="1"/>
  <pageMargins left="0.25" right="0.25" top="0.75" bottom="0.75" header="0.3" footer="0.3"/>
  <pageSetup paperSize="9" scale="90" fitToHeight="4" orientation="portrait" blackAndWhite="1" verticalDpi="1200" r:id="rId1"/>
  <headerFooter alignWithMargins="0">
    <oddFooter>&amp;R&amp;9Приложение 1 страница &amp;P из &amp;N</oddFooter>
  </headerFooter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 (2)</vt:lpstr>
      <vt:lpstr>'проект (2)'!Заголовки_для_печати</vt:lpstr>
      <vt:lpstr>'проект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яяя</dc:creator>
  <cp:lastModifiedBy>Галина Тугушева</cp:lastModifiedBy>
  <dcterms:created xsi:type="dcterms:W3CDTF">2021-11-12T06:38:37Z</dcterms:created>
  <dcterms:modified xsi:type="dcterms:W3CDTF">2021-11-17T06:28:25Z</dcterms:modified>
</cp:coreProperties>
</file>