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ОБМЕН\ДЛЯ САЙТА\"/>
    </mc:Choice>
  </mc:AlternateContent>
  <bookViews>
    <workbookView xWindow="0" yWindow="0" windowWidth="19200" windowHeight="11295"/>
  </bookViews>
  <sheets>
    <sheet name="Оценка (Этап I - IV)" sheetId="2" r:id="rId1"/>
    <sheet name="Оценка (Этап IV)" sheetId="4" r:id="rId2"/>
    <sheet name="Методика IV этап" sheetId="5" r:id="rId3"/>
    <sheet name="Показатель 8.1" sheetId="6" r:id="rId4"/>
    <sheet name="Показатель 8.2" sheetId="7" r:id="rId5"/>
    <sheet name="Показатель 9.1" sheetId="8" r:id="rId6"/>
    <sheet name="Показатель 9.2" sheetId="9" r:id="rId7"/>
    <sheet name="Показатель 9.3" sheetId="10" r:id="rId8"/>
  </sheets>
  <externalReferences>
    <externalReference r:id="rId9"/>
  </externalReferences>
  <definedNames>
    <definedName name="_xlnm._FilterDatabase" localSheetId="3" hidden="1">'Показатель 8.1'!$A$1:$K$51</definedName>
    <definedName name="_xlnm._FilterDatabase" localSheetId="4" hidden="1">'Показатель 8.2'!$A$1:$I$52</definedName>
    <definedName name="_xlnm._FilterDatabase" localSheetId="5" hidden="1">'Показатель 9.1'!$A$7:$R$46</definedName>
    <definedName name="_xlnm._FilterDatabase" localSheetId="6" hidden="1">'Показатель 9.2'!$A$7:$T$46</definedName>
    <definedName name="_xlnm._FilterDatabase" localSheetId="7" hidden="1">'Показатель 9.3'!$A$7:$Q$46</definedName>
    <definedName name="А1" localSheetId="0">#REF!</definedName>
    <definedName name="А1" localSheetId="3">#REF!</definedName>
    <definedName name="А1" localSheetId="4">#REF!</definedName>
    <definedName name="А1" localSheetId="6">#REF!</definedName>
    <definedName name="А1" localSheetId="7">#REF!</definedName>
    <definedName name="А1">#REF!</definedName>
    <definedName name="Выбор_1.1" localSheetId="6">'Показатель 9.2'!$C$5:$C$6</definedName>
    <definedName name="Выбор_1.1" localSheetId="7">'Показатель 9.3'!$C$5:$C$6</definedName>
    <definedName name="Выбор_1.1">'Показатель 9.1'!$C$5:$C$6</definedName>
    <definedName name="Выбор_1.2" localSheetId="0">#REF!</definedName>
    <definedName name="Выбор_1.2" localSheetId="3">'Показатель 8.1'!$C$5:$C$6</definedName>
    <definedName name="Выбор_1.2" localSheetId="4">'Показатель 8.2'!$C$5:$C$6</definedName>
    <definedName name="Выбор_1.2">#REF!</definedName>
    <definedName name="Выбор_1.3" localSheetId="0">#REF!</definedName>
    <definedName name="Выбор_1.3" localSheetId="3">#REF!</definedName>
    <definedName name="Выбор_1.3" localSheetId="4">#REF!</definedName>
    <definedName name="Выбор_1.3" localSheetId="6">#REF!</definedName>
    <definedName name="Выбор_1.3" localSheetId="7">#REF!</definedName>
    <definedName name="Выбор_1.3">#REF!</definedName>
    <definedName name="Выбор_4.1" localSheetId="0">#REF!</definedName>
    <definedName name="Выбор_4.1" localSheetId="3">#REF!</definedName>
    <definedName name="Выбор_4.1" localSheetId="4">#REF!</definedName>
    <definedName name="Выбор_4.1" localSheetId="6">#REF!</definedName>
    <definedName name="Выбор_4.1" localSheetId="7">#REF!</definedName>
    <definedName name="Выбор_4.1">#REF!</definedName>
    <definedName name="Выбор_4.2">'[1]Показатель 4.2'!$C$5:$C$8</definedName>
    <definedName name="Выбор_4.3">'[1]Показатель 4.3'!$C$5:$C$7</definedName>
    <definedName name="Выбор_4.4">'[1]Показатель 4.4'!$C$6:$C$8</definedName>
    <definedName name="Выбор1.1" localSheetId="0">#REF!</definedName>
    <definedName name="Выбор1.1" localSheetId="3">#REF!</definedName>
    <definedName name="Выбор1.1" localSheetId="4">#REF!</definedName>
    <definedName name="Выбор1.1" localSheetId="6">#REF!</definedName>
    <definedName name="Выбор1.1" localSheetId="7">#REF!</definedName>
    <definedName name="Выбор1.1">#REF!</definedName>
    <definedName name="Да_нет" localSheetId="0">#REF!</definedName>
    <definedName name="Да_нет" localSheetId="3">#REF!</definedName>
    <definedName name="Да_нет" localSheetId="4">#REF!</definedName>
    <definedName name="Да_нет" localSheetId="6">#REF!</definedName>
    <definedName name="Да_нет" localSheetId="7">#REF!</definedName>
    <definedName name="Да_нет">#REF!</definedName>
    <definedName name="_xlnm.Print_Titles" localSheetId="0">'Оценка (Этап I - IV)'!$3:$4</definedName>
    <definedName name="_xlnm.Print_Titles" localSheetId="1">'Оценка (Этап IV)'!$3:$4</definedName>
    <definedName name="_xlnm.Print_Titles" localSheetId="3">'Показатель 8.1'!$4:$6</definedName>
    <definedName name="_xlnm.Print_Titles" localSheetId="4">'Показатель 8.2'!$4:$6</definedName>
    <definedName name="_xlnm.Print_Titles" localSheetId="5">'Показатель 9.1'!$4:$6</definedName>
    <definedName name="_xlnm.Print_Titles" localSheetId="6">'Показатель 9.2'!$4:$6</definedName>
    <definedName name="_xlnm.Print_Titles" localSheetId="7">'Показатель 9.3'!$4:$6</definedName>
    <definedName name="Коэфициент">[1]Параметры!$C$3:$C$4</definedName>
    <definedName name="_xlnm.Print_Area" localSheetId="0">'Оценка (Этап I - IV)'!$A$1:$F$49</definedName>
    <definedName name="_xlnm.Print_Area" localSheetId="1">'Оценка (Этап IV)'!$A$1:$G$49</definedName>
    <definedName name="_xlnm.Print_Area" localSheetId="3">'Показатель 8.1'!$A$1:$L$51</definedName>
    <definedName name="_xlnm.Print_Area" localSheetId="4">'Показатель 8.2'!$A$1:$J$52</definedName>
    <definedName name="_xlnm.Print_Area" localSheetId="5">'Показатель 9.1'!$A$1:$J$50</definedName>
    <definedName name="_xlnm.Print_Area" localSheetId="6">'Показатель 9.2'!$A$1:$L$50</definedName>
    <definedName name="_xlnm.Print_Area" localSheetId="7">'Показатель 9.3'!$A$1:$I$50</definedName>
    <definedName name="Формат">#REF!</definedName>
  </definedNames>
  <calcPr calcId="152511"/>
</workbook>
</file>

<file path=xl/calcChain.xml><?xml version="1.0" encoding="utf-8"?>
<calcChain xmlns="http://schemas.openxmlformats.org/spreadsheetml/2006/main">
  <c r="C6" i="10" l="1"/>
  <c r="C5" i="10"/>
  <c r="E40" i="10" s="1"/>
  <c r="G40" i="10" s="1"/>
  <c r="G39" i="4" s="1"/>
  <c r="C4" i="10"/>
  <c r="A3" i="10"/>
  <c r="C6" i="9"/>
  <c r="C5" i="9"/>
  <c r="F19" i="9" s="1"/>
  <c r="J19" i="9" s="1"/>
  <c r="F18" i="4" s="1"/>
  <c r="C4" i="9"/>
  <c r="A3" i="9"/>
  <c r="C6" i="8"/>
  <c r="C5" i="8"/>
  <c r="C4" i="8"/>
  <c r="A3" i="8"/>
  <c r="C8" i="7"/>
  <c r="C7" i="7"/>
  <c r="C6" i="7"/>
  <c r="C5" i="7"/>
  <c r="E30" i="7" s="1"/>
  <c r="H30" i="7" s="1"/>
  <c r="D27" i="4" s="1"/>
  <c r="C4" i="7"/>
  <c r="A3" i="7"/>
  <c r="C7" i="6"/>
  <c r="C6" i="6"/>
  <c r="C5" i="6"/>
  <c r="F51" i="6" s="1"/>
  <c r="J51" i="6" s="1"/>
  <c r="C49" i="4" s="1"/>
  <c r="C4" i="6"/>
  <c r="A3" i="6"/>
  <c r="C30" i="5"/>
  <c r="C17" i="5"/>
  <c r="C5" i="5"/>
  <c r="G5" i="4"/>
  <c r="F5" i="4"/>
  <c r="E5" i="4"/>
  <c r="D5" i="4"/>
  <c r="C5" i="4"/>
  <c r="G3" i="4"/>
  <c r="F3" i="4"/>
  <c r="E3" i="4"/>
  <c r="D3" i="4"/>
  <c r="C3" i="4"/>
  <c r="B5" i="2"/>
  <c r="F24" i="9" l="1"/>
  <c r="J24" i="9" s="1"/>
  <c r="F23" i="4" s="1"/>
  <c r="E33" i="7"/>
  <c r="H33" i="7" s="1"/>
  <c r="D30" i="4" s="1"/>
  <c r="E46" i="7"/>
  <c r="H46" i="7" s="1"/>
  <c r="D43" i="4" s="1"/>
  <c r="E38" i="7"/>
  <c r="H38" i="7" s="1"/>
  <c r="D35" i="4" s="1"/>
  <c r="F40" i="9"/>
  <c r="J40" i="9" s="1"/>
  <c r="F39" i="4" s="1"/>
  <c r="E12" i="7"/>
  <c r="H12" i="7" s="1"/>
  <c r="D9" i="4" s="1"/>
  <c r="E17" i="7"/>
  <c r="H17" i="7" s="1"/>
  <c r="D14" i="4" s="1"/>
  <c r="E21" i="7"/>
  <c r="H21" i="7" s="1"/>
  <c r="D18" i="4" s="1"/>
  <c r="E25" i="7"/>
  <c r="H25" i="7" s="1"/>
  <c r="D22" i="4" s="1"/>
  <c r="F12" i="6"/>
  <c r="J12" i="6" s="1"/>
  <c r="C10" i="4" s="1"/>
  <c r="F20" i="6"/>
  <c r="J20" i="6" s="1"/>
  <c r="C18" i="4" s="1"/>
  <c r="F28" i="6"/>
  <c r="J28" i="6" s="1"/>
  <c r="C26" i="4" s="1"/>
  <c r="F34" i="6"/>
  <c r="J34" i="6" s="1"/>
  <c r="C32" i="4" s="1"/>
  <c r="F41" i="6"/>
  <c r="J41" i="6" s="1"/>
  <c r="C39" i="4" s="1"/>
  <c r="F50" i="6"/>
  <c r="J50" i="6" s="1"/>
  <c r="C48" i="4" s="1"/>
  <c r="F15" i="6"/>
  <c r="J15" i="6" s="1"/>
  <c r="C13" i="4" s="1"/>
  <c r="F22" i="6"/>
  <c r="J22" i="6" s="1"/>
  <c r="C20" i="4" s="1"/>
  <c r="F29" i="6"/>
  <c r="J29" i="6" s="1"/>
  <c r="C27" i="4" s="1"/>
  <c r="F36" i="6"/>
  <c r="J36" i="6" s="1"/>
  <c r="C34" i="4" s="1"/>
  <c r="F42" i="6"/>
  <c r="J42" i="6" s="1"/>
  <c r="C40" i="4" s="1"/>
  <c r="E13" i="7"/>
  <c r="H13" i="7" s="1"/>
  <c r="D10" i="4" s="1"/>
  <c r="E37" i="7"/>
  <c r="H37" i="7" s="1"/>
  <c r="D34" i="4" s="1"/>
  <c r="F35" i="9"/>
  <c r="J35" i="9" s="1"/>
  <c r="F34" i="4" s="1"/>
  <c r="F23" i="6"/>
  <c r="J23" i="6" s="1"/>
  <c r="C21" i="4" s="1"/>
  <c r="F30" i="6"/>
  <c r="J30" i="6" s="1"/>
  <c r="C28" i="4" s="1"/>
  <c r="F37" i="6"/>
  <c r="J37" i="6" s="1"/>
  <c r="C35" i="4" s="1"/>
  <c r="F43" i="6"/>
  <c r="J43" i="6" s="1"/>
  <c r="C41" i="4" s="1"/>
  <c r="F16" i="6"/>
  <c r="J16" i="6" s="1"/>
  <c r="C14" i="4" s="1"/>
  <c r="F38" i="6"/>
  <c r="J38" i="6" s="1"/>
  <c r="C36" i="4" s="1"/>
  <c r="E41" i="7"/>
  <c r="H41" i="7" s="1"/>
  <c r="D38" i="4" s="1"/>
  <c r="F17" i="6"/>
  <c r="J17" i="6" s="1"/>
  <c r="C15" i="4" s="1"/>
  <c r="F25" i="6"/>
  <c r="J25" i="6" s="1"/>
  <c r="C23" i="4" s="1"/>
  <c r="F31" i="6"/>
  <c r="J31" i="6" s="1"/>
  <c r="C29" i="4" s="1"/>
  <c r="F45" i="6"/>
  <c r="J45" i="6" s="1"/>
  <c r="C43" i="4" s="1"/>
  <c r="E22" i="7"/>
  <c r="H22" i="7" s="1"/>
  <c r="D19" i="4" s="1"/>
  <c r="E45" i="7"/>
  <c r="H45" i="7" s="1"/>
  <c r="D42" i="4" s="1"/>
  <c r="F9" i="6"/>
  <c r="J9" i="6" s="1"/>
  <c r="C7" i="4" s="1"/>
  <c r="F18" i="6"/>
  <c r="J18" i="6" s="1"/>
  <c r="C16" i="4" s="1"/>
  <c r="F26" i="6"/>
  <c r="J26" i="6" s="1"/>
  <c r="C24" i="4" s="1"/>
  <c r="F39" i="6"/>
  <c r="J39" i="6" s="1"/>
  <c r="C37" i="4" s="1"/>
  <c r="F46" i="6"/>
  <c r="J46" i="6" s="1"/>
  <c r="C44" i="4" s="1"/>
  <c r="B5" i="4"/>
  <c r="F10" i="6"/>
  <c r="J10" i="6" s="1"/>
  <c r="C8" i="4" s="1"/>
  <c r="F19" i="6"/>
  <c r="J19" i="6" s="1"/>
  <c r="C17" i="4" s="1"/>
  <c r="F27" i="6"/>
  <c r="J27" i="6" s="1"/>
  <c r="C25" i="4" s="1"/>
  <c r="F32" i="6"/>
  <c r="J32" i="6" s="1"/>
  <c r="C30" i="4" s="1"/>
  <c r="F48" i="6"/>
  <c r="J48" i="6" s="1"/>
  <c r="C46" i="4" s="1"/>
  <c r="E29" i="7"/>
  <c r="H29" i="7" s="1"/>
  <c r="D26" i="4" s="1"/>
  <c r="E49" i="7"/>
  <c r="H49" i="7" s="1"/>
  <c r="D46" i="4" s="1"/>
  <c r="F11" i="6"/>
  <c r="J11" i="6" s="1"/>
  <c r="C9" i="4" s="1"/>
  <c r="F33" i="6"/>
  <c r="J33" i="6" s="1"/>
  <c r="C31" i="4" s="1"/>
  <c r="F40" i="6"/>
  <c r="J40" i="6" s="1"/>
  <c r="C38" i="4" s="1"/>
  <c r="F49" i="6"/>
  <c r="J49" i="6" s="1"/>
  <c r="C47" i="4" s="1"/>
  <c r="E24" i="10"/>
  <c r="G24" i="10" s="1"/>
  <c r="G23" i="4" s="1"/>
  <c r="E50" i="8"/>
  <c r="H50" i="8" s="1"/>
  <c r="E49" i="4" s="1"/>
  <c r="E46" i="8"/>
  <c r="H46" i="8" s="1"/>
  <c r="E45" i="4" s="1"/>
  <c r="E42" i="8"/>
  <c r="H42" i="8" s="1"/>
  <c r="E41" i="4" s="1"/>
  <c r="E38" i="8"/>
  <c r="H38" i="8" s="1"/>
  <c r="E37" i="4" s="1"/>
  <c r="E34" i="8"/>
  <c r="H34" i="8" s="1"/>
  <c r="E33" i="4" s="1"/>
  <c r="E30" i="8"/>
  <c r="H30" i="8" s="1"/>
  <c r="E29" i="4" s="1"/>
  <c r="E26" i="8"/>
  <c r="H26" i="8" s="1"/>
  <c r="E25" i="4" s="1"/>
  <c r="E22" i="8"/>
  <c r="H22" i="8" s="1"/>
  <c r="E21" i="4" s="1"/>
  <c r="E18" i="8"/>
  <c r="H18" i="8" s="1"/>
  <c r="E17" i="4" s="1"/>
  <c r="E14" i="8"/>
  <c r="H14" i="8" s="1"/>
  <c r="E13" i="4" s="1"/>
  <c r="E9" i="8"/>
  <c r="H9" i="8" s="1"/>
  <c r="E8" i="4" s="1"/>
  <c r="E49" i="8"/>
  <c r="H49" i="8" s="1"/>
  <c r="E48" i="4" s="1"/>
  <c r="E45" i="8"/>
  <c r="H45" i="8" s="1"/>
  <c r="E44" i="4" s="1"/>
  <c r="E41" i="8"/>
  <c r="H41" i="8" s="1"/>
  <c r="E40" i="4" s="1"/>
  <c r="E37" i="8"/>
  <c r="H37" i="8" s="1"/>
  <c r="E36" i="4" s="1"/>
  <c r="E33" i="8"/>
  <c r="H33" i="8" s="1"/>
  <c r="E32" i="4" s="1"/>
  <c r="E29" i="8"/>
  <c r="H29" i="8" s="1"/>
  <c r="E28" i="4" s="1"/>
  <c r="E25" i="8"/>
  <c r="H25" i="8" s="1"/>
  <c r="E24" i="4" s="1"/>
  <c r="E21" i="8"/>
  <c r="H21" i="8" s="1"/>
  <c r="E20" i="4" s="1"/>
  <c r="E17" i="8"/>
  <c r="H17" i="8" s="1"/>
  <c r="E16" i="4" s="1"/>
  <c r="E13" i="8"/>
  <c r="H13" i="8" s="1"/>
  <c r="E12" i="4" s="1"/>
  <c r="E8" i="8"/>
  <c r="H8" i="8" s="1"/>
  <c r="E7" i="4" s="1"/>
  <c r="E44" i="8"/>
  <c r="H44" i="8" s="1"/>
  <c r="E43" i="4" s="1"/>
  <c r="E36" i="8"/>
  <c r="H36" i="8" s="1"/>
  <c r="E35" i="4" s="1"/>
  <c r="E28" i="8"/>
  <c r="H28" i="8" s="1"/>
  <c r="E27" i="4" s="1"/>
  <c r="E20" i="8"/>
  <c r="H20" i="8" s="1"/>
  <c r="E19" i="4" s="1"/>
  <c r="E11" i="8"/>
  <c r="H11" i="8" s="1"/>
  <c r="E10" i="4" s="1"/>
  <c r="E43" i="8"/>
  <c r="H43" i="8" s="1"/>
  <c r="E42" i="4" s="1"/>
  <c r="E35" i="8"/>
  <c r="H35" i="8" s="1"/>
  <c r="E34" i="4" s="1"/>
  <c r="E27" i="8"/>
  <c r="H27" i="8" s="1"/>
  <c r="E26" i="4" s="1"/>
  <c r="E19" i="8"/>
  <c r="H19" i="8" s="1"/>
  <c r="E18" i="4" s="1"/>
  <c r="E10" i="8"/>
  <c r="H10" i="8" s="1"/>
  <c r="E9" i="4" s="1"/>
  <c r="E47" i="8"/>
  <c r="H47" i="8" s="1"/>
  <c r="E46" i="4" s="1"/>
  <c r="E31" i="8"/>
  <c r="H31" i="8" s="1"/>
  <c r="E30" i="4" s="1"/>
  <c r="E15" i="8"/>
  <c r="H15" i="8" s="1"/>
  <c r="E14" i="4" s="1"/>
  <c r="E40" i="8"/>
  <c r="H40" i="8" s="1"/>
  <c r="E39" i="4" s="1"/>
  <c r="E24" i="8"/>
  <c r="H24" i="8" s="1"/>
  <c r="E23" i="4" s="1"/>
  <c r="E32" i="8"/>
  <c r="H32" i="8" s="1"/>
  <c r="E31" i="4" s="1"/>
  <c r="E19" i="10"/>
  <c r="G19" i="10" s="1"/>
  <c r="G18" i="4" s="1"/>
  <c r="E39" i="8"/>
  <c r="H39" i="8" s="1"/>
  <c r="E38" i="4" s="1"/>
  <c r="E16" i="8"/>
  <c r="H16" i="8" s="1"/>
  <c r="E15" i="4" s="1"/>
  <c r="E48" i="8"/>
  <c r="H48" i="8" s="1"/>
  <c r="E47" i="4" s="1"/>
  <c r="E35" i="10"/>
  <c r="G35" i="10" s="1"/>
  <c r="G34" i="4" s="1"/>
  <c r="E23" i="8"/>
  <c r="H23" i="8" s="1"/>
  <c r="E22" i="4" s="1"/>
  <c r="E50" i="10"/>
  <c r="G50" i="10" s="1"/>
  <c r="G49" i="4" s="1"/>
  <c r="E46" i="10"/>
  <c r="G46" i="10" s="1"/>
  <c r="G45" i="4" s="1"/>
  <c r="E42" i="10"/>
  <c r="G42" i="10" s="1"/>
  <c r="G41" i="4" s="1"/>
  <c r="E38" i="10"/>
  <c r="G38" i="10" s="1"/>
  <c r="G37" i="4" s="1"/>
  <c r="E34" i="10"/>
  <c r="G34" i="10" s="1"/>
  <c r="G33" i="4" s="1"/>
  <c r="E30" i="10"/>
  <c r="G30" i="10" s="1"/>
  <c r="G29" i="4" s="1"/>
  <c r="E26" i="10"/>
  <c r="G26" i="10" s="1"/>
  <c r="G25" i="4" s="1"/>
  <c r="E22" i="10"/>
  <c r="G22" i="10" s="1"/>
  <c r="G21" i="4" s="1"/>
  <c r="E18" i="10"/>
  <c r="G18" i="10" s="1"/>
  <c r="G17" i="4" s="1"/>
  <c r="E14" i="10"/>
  <c r="G14" i="10" s="1"/>
  <c r="G13" i="4" s="1"/>
  <c r="E9" i="10"/>
  <c r="G9" i="10" s="1"/>
  <c r="G8" i="4" s="1"/>
  <c r="E49" i="10"/>
  <c r="G49" i="10" s="1"/>
  <c r="G48" i="4" s="1"/>
  <c r="E45" i="10"/>
  <c r="G45" i="10" s="1"/>
  <c r="G44" i="4" s="1"/>
  <c r="E41" i="10"/>
  <c r="G41" i="10" s="1"/>
  <c r="G40" i="4" s="1"/>
  <c r="E37" i="10"/>
  <c r="G37" i="10" s="1"/>
  <c r="G36" i="4" s="1"/>
  <c r="E33" i="10"/>
  <c r="G33" i="10" s="1"/>
  <c r="G32" i="4" s="1"/>
  <c r="E29" i="10"/>
  <c r="G29" i="10" s="1"/>
  <c r="G28" i="4" s="1"/>
  <c r="E25" i="10"/>
  <c r="G25" i="10" s="1"/>
  <c r="G24" i="4" s="1"/>
  <c r="E21" i="10"/>
  <c r="G21" i="10" s="1"/>
  <c r="G20" i="4" s="1"/>
  <c r="E17" i="10"/>
  <c r="G17" i="10" s="1"/>
  <c r="G16" i="4" s="1"/>
  <c r="E13" i="10"/>
  <c r="G13" i="10" s="1"/>
  <c r="G12" i="4" s="1"/>
  <c r="E8" i="10"/>
  <c r="G8" i="10" s="1"/>
  <c r="G7" i="4" s="1"/>
  <c r="E47" i="10"/>
  <c r="G47" i="10" s="1"/>
  <c r="G46" i="4" s="1"/>
  <c r="E39" i="10"/>
  <c r="G39" i="10" s="1"/>
  <c r="G38" i="4" s="1"/>
  <c r="E31" i="10"/>
  <c r="G31" i="10" s="1"/>
  <c r="G30" i="4" s="1"/>
  <c r="E23" i="10"/>
  <c r="G23" i="10" s="1"/>
  <c r="G22" i="4" s="1"/>
  <c r="E15" i="10"/>
  <c r="G15" i="10" s="1"/>
  <c r="G14" i="4" s="1"/>
  <c r="E44" i="10"/>
  <c r="G44" i="10" s="1"/>
  <c r="G43" i="4" s="1"/>
  <c r="E36" i="10"/>
  <c r="G36" i="10" s="1"/>
  <c r="G35" i="4" s="1"/>
  <c r="E28" i="10"/>
  <c r="G28" i="10" s="1"/>
  <c r="G27" i="4" s="1"/>
  <c r="E20" i="10"/>
  <c r="G20" i="10" s="1"/>
  <c r="G19" i="4" s="1"/>
  <c r="E11" i="10"/>
  <c r="G11" i="10" s="1"/>
  <c r="G10" i="4" s="1"/>
  <c r="E48" i="10"/>
  <c r="G48" i="10" s="1"/>
  <c r="G47" i="4" s="1"/>
  <c r="E32" i="10"/>
  <c r="G32" i="10" s="1"/>
  <c r="G31" i="4" s="1"/>
  <c r="E16" i="10"/>
  <c r="G16" i="10" s="1"/>
  <c r="G15" i="4" s="1"/>
  <c r="E43" i="10"/>
  <c r="G43" i="10" s="1"/>
  <c r="G42" i="4" s="1"/>
  <c r="E27" i="10"/>
  <c r="G27" i="10" s="1"/>
  <c r="G26" i="4" s="1"/>
  <c r="E10" i="10"/>
  <c r="G10" i="10" s="1"/>
  <c r="G9" i="4" s="1"/>
  <c r="F50" i="9"/>
  <c r="J50" i="9" s="1"/>
  <c r="F49" i="4" s="1"/>
  <c r="F46" i="9"/>
  <c r="J46" i="9" s="1"/>
  <c r="F45" i="4" s="1"/>
  <c r="F42" i="9"/>
  <c r="J42" i="9" s="1"/>
  <c r="F41" i="4" s="1"/>
  <c r="F38" i="9"/>
  <c r="J38" i="9" s="1"/>
  <c r="F37" i="4" s="1"/>
  <c r="F34" i="9"/>
  <c r="J34" i="9" s="1"/>
  <c r="F33" i="4" s="1"/>
  <c r="F30" i="9"/>
  <c r="J30" i="9" s="1"/>
  <c r="F29" i="4" s="1"/>
  <c r="F26" i="9"/>
  <c r="J26" i="9" s="1"/>
  <c r="F25" i="4" s="1"/>
  <c r="F22" i="9"/>
  <c r="J22" i="9" s="1"/>
  <c r="F21" i="4" s="1"/>
  <c r="F18" i="9"/>
  <c r="J18" i="9" s="1"/>
  <c r="F17" i="4" s="1"/>
  <c r="F14" i="9"/>
  <c r="J14" i="9" s="1"/>
  <c r="F13" i="4" s="1"/>
  <c r="F9" i="9"/>
  <c r="J9" i="9" s="1"/>
  <c r="F8" i="4" s="1"/>
  <c r="F49" i="9"/>
  <c r="J49" i="9" s="1"/>
  <c r="F48" i="4" s="1"/>
  <c r="F45" i="9"/>
  <c r="J45" i="9" s="1"/>
  <c r="F44" i="4" s="1"/>
  <c r="F41" i="9"/>
  <c r="J41" i="9" s="1"/>
  <c r="F40" i="4" s="1"/>
  <c r="F37" i="9"/>
  <c r="J37" i="9" s="1"/>
  <c r="F36" i="4" s="1"/>
  <c r="F33" i="9"/>
  <c r="J33" i="9" s="1"/>
  <c r="F32" i="4" s="1"/>
  <c r="F29" i="9"/>
  <c r="J29" i="9" s="1"/>
  <c r="F28" i="4" s="1"/>
  <c r="F25" i="9"/>
  <c r="J25" i="9" s="1"/>
  <c r="F24" i="4" s="1"/>
  <c r="F21" i="9"/>
  <c r="J21" i="9" s="1"/>
  <c r="F20" i="4" s="1"/>
  <c r="F17" i="9"/>
  <c r="J17" i="9" s="1"/>
  <c r="F16" i="4" s="1"/>
  <c r="F13" i="9"/>
  <c r="J13" i="9" s="1"/>
  <c r="F12" i="4" s="1"/>
  <c r="F8" i="9"/>
  <c r="J8" i="9" s="1"/>
  <c r="F7" i="4" s="1"/>
  <c r="F47" i="9"/>
  <c r="J47" i="9" s="1"/>
  <c r="F46" i="4" s="1"/>
  <c r="F39" i="9"/>
  <c r="J39" i="9" s="1"/>
  <c r="F38" i="4" s="1"/>
  <c r="F31" i="9"/>
  <c r="J31" i="9" s="1"/>
  <c r="F30" i="4" s="1"/>
  <c r="F23" i="9"/>
  <c r="J23" i="9" s="1"/>
  <c r="F22" i="4" s="1"/>
  <c r="F15" i="9"/>
  <c r="J15" i="9" s="1"/>
  <c r="F14" i="4" s="1"/>
  <c r="F44" i="9"/>
  <c r="J44" i="9" s="1"/>
  <c r="F43" i="4" s="1"/>
  <c r="F36" i="9"/>
  <c r="J36" i="9" s="1"/>
  <c r="F35" i="4" s="1"/>
  <c r="F28" i="9"/>
  <c r="J28" i="9" s="1"/>
  <c r="F27" i="4" s="1"/>
  <c r="F20" i="9"/>
  <c r="J20" i="9" s="1"/>
  <c r="F19" i="4" s="1"/>
  <c r="F11" i="9"/>
  <c r="J11" i="9" s="1"/>
  <c r="F10" i="4" s="1"/>
  <c r="F10" i="9"/>
  <c r="J10" i="9" s="1"/>
  <c r="F9" i="4" s="1"/>
  <c r="F27" i="9"/>
  <c r="J27" i="9" s="1"/>
  <c r="F26" i="4" s="1"/>
  <c r="F43" i="9"/>
  <c r="J43" i="9" s="1"/>
  <c r="F42" i="4" s="1"/>
  <c r="F16" i="9"/>
  <c r="J16" i="9" s="1"/>
  <c r="F15" i="4" s="1"/>
  <c r="F32" i="9"/>
  <c r="J32" i="9" s="1"/>
  <c r="F31" i="4" s="1"/>
  <c r="F48" i="9"/>
  <c r="J48" i="9" s="1"/>
  <c r="F47" i="4" s="1"/>
  <c r="F44" i="6"/>
  <c r="J44" i="6" s="1"/>
  <c r="C42" i="4" s="1"/>
  <c r="F47" i="6"/>
  <c r="J47" i="6" s="1"/>
  <c r="C45" i="4" s="1"/>
  <c r="F35" i="6"/>
  <c r="J35" i="6" s="1"/>
  <c r="C33" i="4" s="1"/>
  <c r="F14" i="6"/>
  <c r="J14" i="6" s="1"/>
  <c r="C12" i="4" s="1"/>
  <c r="F24" i="6"/>
  <c r="J24" i="6" s="1"/>
  <c r="C22" i="4" s="1"/>
  <c r="E52" i="7"/>
  <c r="H52" i="7" s="1"/>
  <c r="D49" i="4" s="1"/>
  <c r="E48" i="7"/>
  <c r="H48" i="7" s="1"/>
  <c r="D45" i="4" s="1"/>
  <c r="E44" i="7"/>
  <c r="H44" i="7" s="1"/>
  <c r="D41" i="4" s="1"/>
  <c r="E40" i="7"/>
  <c r="H40" i="7" s="1"/>
  <c r="D37" i="4" s="1"/>
  <c r="E36" i="7"/>
  <c r="H36" i="7" s="1"/>
  <c r="D33" i="4" s="1"/>
  <c r="E32" i="7"/>
  <c r="H32" i="7" s="1"/>
  <c r="D29" i="4" s="1"/>
  <c r="E28" i="7"/>
  <c r="H28" i="7" s="1"/>
  <c r="D25" i="4" s="1"/>
  <c r="E24" i="7"/>
  <c r="H24" i="7" s="1"/>
  <c r="D21" i="4" s="1"/>
  <c r="E20" i="7"/>
  <c r="H20" i="7" s="1"/>
  <c r="D17" i="4" s="1"/>
  <c r="E16" i="7"/>
  <c r="H16" i="7" s="1"/>
  <c r="D13" i="4" s="1"/>
  <c r="E11" i="7"/>
  <c r="H11" i="7" s="1"/>
  <c r="D8" i="4" s="1"/>
  <c r="E51" i="7"/>
  <c r="H51" i="7" s="1"/>
  <c r="D48" i="4" s="1"/>
  <c r="E47" i="7"/>
  <c r="H47" i="7" s="1"/>
  <c r="D44" i="4" s="1"/>
  <c r="E43" i="7"/>
  <c r="H43" i="7" s="1"/>
  <c r="D40" i="4" s="1"/>
  <c r="E39" i="7"/>
  <c r="H39" i="7" s="1"/>
  <c r="D36" i="4" s="1"/>
  <c r="E35" i="7"/>
  <c r="H35" i="7" s="1"/>
  <c r="D32" i="4" s="1"/>
  <c r="E31" i="7"/>
  <c r="H31" i="7" s="1"/>
  <c r="D28" i="4" s="1"/>
  <c r="E27" i="7"/>
  <c r="H27" i="7" s="1"/>
  <c r="D24" i="4" s="1"/>
  <c r="E23" i="7"/>
  <c r="H23" i="7" s="1"/>
  <c r="D20" i="4" s="1"/>
  <c r="E19" i="7"/>
  <c r="H19" i="7" s="1"/>
  <c r="D16" i="4" s="1"/>
  <c r="E15" i="7"/>
  <c r="H15" i="7" s="1"/>
  <c r="D12" i="4" s="1"/>
  <c r="E10" i="7"/>
  <c r="H10" i="7" s="1"/>
  <c r="D7" i="4" s="1"/>
  <c r="E18" i="7"/>
  <c r="H18" i="7" s="1"/>
  <c r="D15" i="4" s="1"/>
  <c r="E26" i="7"/>
  <c r="H26" i="7" s="1"/>
  <c r="D23" i="4" s="1"/>
  <c r="E34" i="7"/>
  <c r="H34" i="7" s="1"/>
  <c r="D31" i="4" s="1"/>
  <c r="E42" i="7"/>
  <c r="H42" i="7" s="1"/>
  <c r="D39" i="4" s="1"/>
  <c r="E50" i="7"/>
  <c r="H50" i="7" s="1"/>
  <c r="D47" i="4" s="1"/>
  <c r="F21" i="6"/>
  <c r="J21" i="6" s="1"/>
  <c r="C19" i="4" s="1"/>
  <c r="B36" i="4" l="1"/>
  <c r="B9" i="4"/>
  <c r="C9" i="2" s="1"/>
  <c r="B7" i="4"/>
  <c r="B18" i="4"/>
  <c r="B42" i="4"/>
  <c r="B46" i="4"/>
  <c r="B31" i="4"/>
  <c r="B24" i="4"/>
  <c r="B21" i="4"/>
  <c r="B28" i="4"/>
  <c r="B14" i="4"/>
  <c r="B44" i="4"/>
  <c r="B26" i="4"/>
  <c r="B30" i="4"/>
  <c r="B48" i="4"/>
  <c r="B13" i="4"/>
  <c r="B22" i="4"/>
  <c r="B49" i="4"/>
  <c r="B10" i="4"/>
  <c r="B15" i="4"/>
  <c r="B12" i="4"/>
  <c r="B25" i="4"/>
  <c r="B27" i="4"/>
  <c r="B34" i="4"/>
  <c r="B8" i="4"/>
  <c r="B43" i="4"/>
  <c r="B45" i="4"/>
  <c r="B19" i="4"/>
  <c r="B47" i="4"/>
  <c r="B40" i="4"/>
  <c r="B29" i="4"/>
  <c r="B33" i="4"/>
  <c r="B39" i="4"/>
  <c r="B16" i="4"/>
  <c r="B35" i="4"/>
  <c r="B20" i="4"/>
  <c r="B37" i="4"/>
  <c r="C36" i="2"/>
  <c r="B41" i="4"/>
  <c r="B23" i="4"/>
  <c r="B17" i="4"/>
  <c r="B32" i="4"/>
  <c r="B38" i="4"/>
  <c r="C18" i="2" l="1"/>
  <c r="B18" i="2" s="1"/>
  <c r="C7" i="2"/>
  <c r="B7" i="2" s="1"/>
  <c r="C47" i="2"/>
  <c r="B9" i="2"/>
  <c r="C37" i="2"/>
  <c r="C35" i="2"/>
  <c r="C40" i="2"/>
  <c r="C43" i="2"/>
  <c r="C12" i="2"/>
  <c r="C28" i="2"/>
  <c r="C46" i="2"/>
  <c r="C16" i="2"/>
  <c r="C13" i="2"/>
  <c r="C21" i="2"/>
  <c r="C38" i="2"/>
  <c r="C39" i="2"/>
  <c r="C8" i="2"/>
  <c r="C24" i="2"/>
  <c r="C15" i="2"/>
  <c r="B36" i="2"/>
  <c r="C33" i="2"/>
  <c r="C19" i="2"/>
  <c r="C34" i="2"/>
  <c r="C10" i="2"/>
  <c r="C30" i="2"/>
  <c r="C31" i="2"/>
  <c r="C17" i="2"/>
  <c r="C27" i="2"/>
  <c r="C49" i="2"/>
  <c r="C26" i="2"/>
  <c r="C23" i="2"/>
  <c r="C44" i="2"/>
  <c r="C42" i="2"/>
  <c r="C48" i="2"/>
  <c r="C32" i="2"/>
  <c r="C29" i="2"/>
  <c r="C41" i="2"/>
  <c r="C20" i="2"/>
  <c r="C45" i="2"/>
  <c r="C25" i="2"/>
  <c r="C22" i="2"/>
  <c r="C14" i="2"/>
  <c r="B29" i="2" l="1"/>
  <c r="B42" i="2"/>
  <c r="B23" i="2"/>
  <c r="B31" i="2"/>
  <c r="B10" i="2"/>
  <c r="B19" i="2"/>
  <c r="B39" i="2"/>
  <c r="B16" i="2"/>
  <c r="B43" i="2"/>
  <c r="B20" i="2"/>
  <c r="B49" i="2"/>
  <c r="B17" i="2"/>
  <c r="B21" i="2"/>
  <c r="B28" i="2"/>
  <c r="B35" i="2"/>
  <c r="B44" i="2"/>
  <c r="B15" i="2"/>
  <c r="B47" i="2"/>
  <c r="B48" i="2"/>
  <c r="B27" i="2"/>
  <c r="B30" i="2"/>
  <c r="B33" i="2"/>
  <c r="B8" i="2"/>
  <c r="B38" i="2"/>
  <c r="B46" i="2"/>
  <c r="B12" i="2"/>
  <c r="B37" i="2"/>
  <c r="B14" i="2"/>
  <c r="B45" i="2"/>
  <c r="B41" i="2"/>
  <c r="B13" i="2"/>
  <c r="B40" i="2"/>
  <c r="B22" i="2"/>
  <c r="B25" i="2"/>
  <c r="B24" i="2"/>
  <c r="B26" i="2"/>
  <c r="B34" i="2"/>
  <c r="B32" i="2"/>
</calcChain>
</file>

<file path=xl/sharedStrings.xml><?xml version="1.0" encoding="utf-8"?>
<sst xmlns="http://schemas.openxmlformats.org/spreadsheetml/2006/main" count="1073" uniqueCount="389">
  <si>
    <t xml:space="preserve">Оценка муниципальных образований по I - IV этапам </t>
  </si>
  <si>
    <t>Календарный период</t>
  </si>
  <si>
    <t xml:space="preserve"> 2020 год</t>
  </si>
  <si>
    <t>Итого по IV этапу</t>
  </si>
  <si>
    <t>Итого по III этапу</t>
  </si>
  <si>
    <t>Итого по II этапу</t>
  </si>
  <si>
    <t>Итого по I этапу</t>
  </si>
  <si>
    <t>Единица измерения</t>
  </si>
  <si>
    <t>баллов</t>
  </si>
  <si>
    <t>Максимальный балл</t>
  </si>
  <si>
    <t>Наименование муниципального образования Саратовской обалсти</t>
  </si>
  <si>
    <t>Итого по I - IV этапам</t>
  </si>
  <si>
    <t>Городскте округа</t>
  </si>
  <si>
    <t>г. Саратов</t>
  </si>
  <si>
    <t>п. Михайловское</t>
  </si>
  <si>
    <t>ЗАТО Светлый</t>
  </si>
  <si>
    <t>г. Шиханы</t>
  </si>
  <si>
    <t>Муниципальные районы</t>
  </si>
  <si>
    <t xml:space="preserve">Александрово-Гайский </t>
  </si>
  <si>
    <t>Аркадакский</t>
  </si>
  <si>
    <t>Аткарский</t>
  </si>
  <si>
    <t>Базарно-Карабулакский</t>
  </si>
  <si>
    <t>Балаковский</t>
  </si>
  <si>
    <t>Балашовский</t>
  </si>
  <si>
    <t>Балтайский</t>
  </si>
  <si>
    <t>Вольский</t>
  </si>
  <si>
    <t>Воскресенский</t>
  </si>
  <si>
    <t>Дергачевский</t>
  </si>
  <si>
    <t>Духовницкий</t>
  </si>
  <si>
    <t>Екатериновский</t>
  </si>
  <si>
    <t>Ершовский</t>
  </si>
  <si>
    <t>Ивантеевский</t>
  </si>
  <si>
    <t>Калининский</t>
  </si>
  <si>
    <t>Красноармейский</t>
  </si>
  <si>
    <t>Краснокутский</t>
  </si>
  <si>
    <t>Краснопартизанский</t>
  </si>
  <si>
    <t>Лысогорский</t>
  </si>
  <si>
    <t>Марксовский</t>
  </si>
  <si>
    <t>Новобурасский</t>
  </si>
  <si>
    <t>Новоузенский</t>
  </si>
  <si>
    <t>Озинский</t>
  </si>
  <si>
    <t>Перелюбский</t>
  </si>
  <si>
    <t>Петровский</t>
  </si>
  <si>
    <t>Питерский</t>
  </si>
  <si>
    <t>Пугачевский</t>
  </si>
  <si>
    <t>Ровенский</t>
  </si>
  <si>
    <t xml:space="preserve">Романовский </t>
  </si>
  <si>
    <t>Ртищевский</t>
  </si>
  <si>
    <t>Самойловский</t>
  </si>
  <si>
    <t>Саратовский</t>
  </si>
  <si>
    <t>Советский</t>
  </si>
  <si>
    <t>Татищевский</t>
  </si>
  <si>
    <t>Турковский</t>
  </si>
  <si>
    <t>Федоровский</t>
  </si>
  <si>
    <t>Хвалынский</t>
  </si>
  <si>
    <t>Энгельсский</t>
  </si>
  <si>
    <t>Оценка муниципальных образований по IV этапу  «Составление проекта бюджета муниципального образования»</t>
  </si>
  <si>
    <t>IV этап. Составление проекта бюджета муниципального образования</t>
  </si>
  <si>
    <t>№ п/п</t>
  </si>
  <si>
    <t>Вопросы и варианты ответов</t>
  </si>
  <si>
    <t>Баллы</t>
  </si>
  <si>
    <t>8.</t>
  </si>
  <si>
    <t xml:space="preserve">Проект бюджета муниципального образования </t>
  </si>
  <si>
    <t>8.1</t>
  </si>
  <si>
    <t>Опубликование проекта решения о бюджете муниципального образования на очередной финансовый год (очередной финансовый год и плановый период) на портале (сайте)</t>
  </si>
  <si>
    <t xml:space="preserve">В целях оценки показателя учитывается публикация проекта решения о бюджете муниципального образования в полном объеме, включая текстовую часть и все приложения к нему. Публикация отдельных составляющих в целях оценки показателя не учитывается.                                                                                                                                                          
Проект решения о бюджете муниципального образования и материалы к нему должны быть опубликованы в течение 10 рабочих дней после внесения проекта решения в представительный  орган муниципального образования и сохраняться не менее трех лет. В случае нарушения указанного срока применяется понижающий коэффициент за несоблюдение сроков обеспечения доступа к бюджетным данным. В случае, если в установленный срок документ не размещен, оценка показателя принимает значение 0 баллов.
</t>
  </si>
  <si>
    <t>Опубликован в структурированном виде, с указанием полных или кратких наименований всех составляющих</t>
  </si>
  <si>
    <t>Опубликован, но не в структурированном виде и (или) без указания полных или кратких наименований всех составляющих</t>
  </si>
  <si>
    <t>Не опубликован</t>
  </si>
  <si>
    <t>8.2</t>
  </si>
  <si>
    <t>Опубликование бюджета для граждан, разработанного на основе проекта решения о бюджете муниципального образования на очередной финансовый год (очередной финансовый год и плановый период), на портале (сайте)</t>
  </si>
  <si>
    <t xml:space="preserve">В целях оценки показателя учитывается публикация информации в виде брошюр (презентаций), либо в виде отдельных сведений, опубликованных на портале (сайте). 
В том числе, должна быть представлена следующая информация:
1)  показатели прогноза социально-экономического развития, на основе которых сформирован проект бюджета на очередной финансовый год (очередной финансовый год и плановый период) (в том числе, показатели, характеризующие объемы производства, численность и состав населения и т.д.); 
2) сведения о доходах бюджета муниципального образования в разрезе видов доходов;
3) сведения о расходах бюджета муниципального образования по разделам и подразделам классификации расходов бюджета;
4) сведения о расходах  бюджета муниципального образования на реализацию муниципальных программ, а также о целевых показателях (индикаторах), планируемых к достижению в результате их реализации;
5)  сведения о социально-значимых проектах, предусмотренных к финансированию за счет бюджета муниципального образования, или об отсутствии таких проектов;
6) сведения о планируемых объемах (об отсутствии) муниципального долга;
7) контактная информация для обратной связи с гражданами могут использовать для дальнейшего обсуждения и участия в бюджетном процессе.
По пунктам 1-6 информация должна быть представлена в динамике: фактические значения за отчетный год, оценку за текущий год и прогноз на очередной финансовый год и плановый период.
Бюджет для граждан, разработанный на основе проекта решения о бюджете муниципального образования, должен быть опубликован  не позднее даты внесения проекта решения о бюджете муниципального образования в представительный орган и сохраняться не менее трех лет. При нарушении указанного срока применяется понижающий коэффициент за несоблюдение сроков обеспечения доступа к бюджетным данным. В случае, если в установленный срок документ не размещен, оценка показателя принимает значение 0 баллов.
</t>
  </si>
  <si>
    <t>Опубликован и содержит информацию по всем ключевым элементам</t>
  </si>
  <si>
    <t>Опубликован и содержит информацию по пяти и более ключевым элементам</t>
  </si>
  <si>
    <t>Опубликован и содержит информацию по трем и более ключевым элементам</t>
  </si>
  <si>
    <t>Не опубликован или содержит информацию менее чем по трем ключевым элементам</t>
  </si>
  <si>
    <t>9.</t>
  </si>
  <si>
    <t>Общественное участие</t>
  </si>
  <si>
    <t>9.1</t>
  </si>
  <si>
    <t>Опубликование информационного сообщения для граждан о проведении публичных слушаний по проекту решения о бюджете муниципального образования на очередной финансовый год (очередной финансовый год и плановый период) на портале (сайте)</t>
  </si>
  <si>
    <t xml:space="preserve">В составе информационных сообщений о проведении публичных слушаний в обязательном порядке должны быть указаны дата, время, место и порядок их проведения и определения результата. Если указанные сведения представлены частично, оценка показателя принимает значение 0 баллов.
В случае, если в установленный срок в информационном сообщении ссылка (адрес) на раздел (страницу) портала (сайта), где опубликованы указанные материалы, отсутствует, а также если по указанной ссылке (адресу) проект решения о бюджете муниципального образования на очередной финансовый год (очередной финансовый год и плановый период) не опубликован, оценка показателя принимает значение 0 баллов.
Информационное сообщение о проведении публичных слушаний по проекту решения о бюджете должно быть опубликовано не позднее, чем за пять рабочих дней до дня проведения публичных слушаний и сохраняться до принятия решения об исполнении бюджета. При нарушении указанного срока применяется понижающий коэффициент за несоблюдение сроков обеспечения доступа к бюджетным данным. В случае, если информационное сообщение о проведении публичных слушаний опубликовано в день их проведения или позднее, оценка показателя принимает значение 0 баллов.
</t>
  </si>
  <si>
    <t>Опубликовано и содержит информацию о том, где можно ознакомиться с проектом решения о бюджете муниципального образования на очередной финансовый год (очередной финансовый год и плановый период)</t>
  </si>
  <si>
    <t>Не опубликовано, или публичные слушания не проводились, или не отвечает требованиям</t>
  </si>
  <si>
    <t>9.2</t>
  </si>
  <si>
    <t>Проведение публичных слушаний по проекту решения о бюджете муниципального образования на очередной финансовый год (очередной финансовый год и плановый период)  и опубликование в составе материалов к проекту решения о бюджете муниципального образования на очередной финансовый год (очередной финансовый год и плановый период) итогового документа (решения/ протокола), принятого по результатам публичных слушаний, на портале (сайте)</t>
  </si>
  <si>
    <t xml:space="preserve">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Указанный документ должен быть опубликован не позднее 10 рабочих дней после проведения публичных слушаний  и сохраняться не менее трех лет. При нарушении указанного срока применяется понижающий коэффициент за несоблюдение сроков обеспечения доступа к бюджетным данным. В случае, если в установленный срок документ не размещен, оценка показателя принимает значение 0 баллов.
</t>
  </si>
  <si>
    <t>Проводились, и в составе материалов к проекту решения о бюджете муниципального образования на очередной финансовый год (очередной финансовый год и плановый период) опубликован итоговый документ (решение/протокол), принятый по результатам публичных слушаний</t>
  </si>
  <si>
    <t>Публичные слушания не проводились, или не опубликован итоговый документ (решение/протокол), принятый по результатам публичных слушаний</t>
  </si>
  <si>
    <t>9.3</t>
  </si>
  <si>
    <t>Участие муниципального образования в проводимых в текущем году федеральных и (или) региональных конкурсах по бюджетной тематике и  опубликование информации об этом  на портале (сайте).</t>
  </si>
  <si>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по бюджетной тематике на портале (сайте).
В опубликованных сведениях в обязательном порядке должны быть указаны его наименование, организатор(-ы), сроки проведения, а также достигнутые результаты.
</t>
  </si>
  <si>
    <t xml:space="preserve">Опубликована  </t>
  </si>
  <si>
    <t>Не опубликована или не отвечает требованиям</t>
  </si>
  <si>
    <t>Итого баллов на IV этапе</t>
  </si>
  <si>
    <t xml:space="preserve">8.1. Проект решения о бюджете муниципального образования </t>
  </si>
  <si>
    <t>Комментарий:</t>
  </si>
  <si>
    <t>Формат
(указать формат документа)</t>
  </si>
  <si>
    <t>Доступность
(указать, если возникли трудности с поиском документа, если переход осуществляется более, чем за 5 «кликов» с основной страницы портала (сайта), если название раздела не соответствует содержанию)</t>
  </si>
  <si>
    <t>Оценка показателя 8.1</t>
  </si>
  <si>
    <t>Ссылка на источник данных</t>
  </si>
  <si>
    <t>Комментарии</t>
  </si>
  <si>
    <t>Варианты ответов</t>
  </si>
  <si>
    <t>Word, Excel, PDF</t>
  </si>
  <si>
    <t>баллы</t>
  </si>
  <si>
    <t>понижающие коэффициенты</t>
  </si>
  <si>
    <t>Итого</t>
  </si>
  <si>
    <t>графический формат</t>
  </si>
  <si>
    <t>затруднен-ный поиск</t>
  </si>
  <si>
    <t>несоблюде-ние сроков</t>
  </si>
  <si>
    <t>Городские округа</t>
  </si>
  <si>
    <t>Word</t>
  </si>
  <si>
    <t>http://www.saratovmer.ru/budget/rubrics/4/1309.html</t>
  </si>
  <si>
    <t>Word, Ехсеl</t>
  </si>
  <si>
    <t>http://mihailovski.ru/byudzhet-mo-na-2021-2023-gody-/resheniya-o-byudzhete-/proekt-resheniya-o-byudzhete-/</t>
  </si>
  <si>
    <t>Web, Word</t>
  </si>
  <si>
    <t>https://zatosvetly.ru/city/economics_amp_finance/byudzhet-gorodskogo-okruga/byudzhet-gorodskogo-okruga-zato-svetlyy/2021-g/index.php?ELEMENT_ID=15228</t>
  </si>
  <si>
    <t>Приложения размещены без кратких или полных наименований.</t>
  </si>
  <si>
    <t>http://zatoshihany.ru/budget/proekty-resheniy/2021/</t>
  </si>
  <si>
    <t>http://algay.sarmo.ru/proekt-byudzheta-aleksandrovo-gayskogo-munitsipalnogo-rayona-na-2021-god-i-planovyy-period-2022-2023.php</t>
  </si>
  <si>
    <t>PDF, Word</t>
  </si>
  <si>
    <t>http://arkadak.sarmo.ru/byudzhet-munitsipalnogo-rayona/reshenie-o-byudzhete/byudzhet2021-proekt.php</t>
  </si>
  <si>
    <t xml:space="preserve">Обратите внимание, в архиве проекта также следует указывать полные или краткие наименования приложений. </t>
  </si>
  <si>
    <t>http://atkarsk.moyaokruga.ru/CityArticles.aspx?articleid=13313</t>
  </si>
  <si>
    <t>Приложение № 10 размещено без указания краткого или полного наименования.</t>
  </si>
  <si>
    <t>Web, Word, Ехсеl</t>
  </si>
  <si>
    <t>https://admbk.ru/administration/finansovoe-upravlenie/byudzhet/proekt-byudzheta-bkmr-na-2021-2023-gg/proekt-byudzheta-bkmr-na-2021-2023-gg/</t>
  </si>
  <si>
    <t>http://balkomfin.ru/</t>
  </si>
  <si>
    <t>Лишняя папка в архиве</t>
  </si>
  <si>
    <t>http://baladmin.ru/byudzhet-na-2021-god-i-planovyy-period-2022-i-2023-godov.php</t>
  </si>
  <si>
    <t>http://adm-baltay.ru/finansovoe-upravlenie/proekt-mestnogo-byudzheta-baltajskogo-municzipalnogo-rajona-na-2021-god-i-planovyj-period-2022-2023-godov-2/</t>
  </si>
  <si>
    <t>Отсутствует возможность скачать проект целиком.</t>
  </si>
  <si>
    <t>http://volsk-ms.ru/resheniya-vms/proektyi/</t>
  </si>
  <si>
    <t>Обратите внимание, ссылка на страницу, где размещен оцениваемый документ, не была предоставлена. Был частично описан путь с главной страницы, что затрудняет поиск оцениваемой информации .</t>
  </si>
  <si>
    <t>Заголовок на странице - Проект бюджета на 2021 ВМР, название документа -Решение о бюджете на 2021 год и на плановый период 2022 и 2023 годов</t>
  </si>
  <si>
    <t>http://voskresensk64.ru/administration/statistics/proekt-byudzheta/proekt-byudzheta-na-2021-vmr/</t>
  </si>
  <si>
    <t>Не указан порядковый номер приложений. Приложения размещены не по порядку. Отсутствует возможность скачать документ целиком.</t>
  </si>
  <si>
    <t>Pdf, Word, Exel</t>
  </si>
  <si>
    <t>http://dergachi.sarmo.ru/sobranie-dergachevskogo-munitsipalnogo-rayona/resheniya-sobraniya-dergachevskogo-munitsipalnogo-rayona/</t>
  </si>
  <si>
    <t>Текстовая часть проекта решения опубликована в формате Pdf.</t>
  </si>
  <si>
    <t>http://duhovnitskoe.sarmo.ru/predstavitelnyy-organ/npa/mpa-2020/?ELEMENT_ID=6969</t>
  </si>
  <si>
    <r>
      <t xml:space="preserve">Дата последнего редактирования файла «Решение районного Собрания от 26.11.2020 № 100/532 «О проекте решения районного Собрания Духовницкого муниципального района  «О бюджете Духовницкого муниципального района на 2021 год и на плановый период 2022 и 2023 годов»  в первом чтении и назначении публичных слушаний»- </t>
    </r>
    <r>
      <rPr>
        <u/>
        <sz val="10"/>
        <rFont val="Times New Roman"/>
        <family val="1"/>
        <charset val="204"/>
      </rPr>
      <t>11.01.2021</t>
    </r>
    <r>
      <rPr>
        <sz val="10"/>
        <rFont val="Times New Roman"/>
        <family val="1"/>
        <charset val="204"/>
      </rPr>
      <t xml:space="preserve"> года</t>
    </r>
  </si>
  <si>
    <t>http://ekaterinovka.sarmo.ru/rayonnoe-sobranie/2020-god.php</t>
  </si>
  <si>
    <t>https://adminemr.ru/byudzhet-i-finansy/byudzhet/proekt-byudzheta-na-2021-2023-god/</t>
  </si>
  <si>
    <t>Проект решения и приложения к проекту решения рекомендуется размещать лио в одном архиве, либо последовательно на одной странице. По прелоставленной ссылке между файлом текстовой части и приложениями на странице размещено еще шесть файлов, что затрудняет поиск информации. Отсутствует возможность скачать документ целиком.</t>
  </si>
  <si>
    <t>http://ivanteevka.sarmo.ru/byudzhet-dlya-grazhdan/proekt-byudzheta-dlya-grazhdan/proekt-resheniya-byudzheta-na-2021-god.php</t>
  </si>
  <si>
    <t>Нет возможности скачать текстовую часть проекта.</t>
  </si>
  <si>
    <t>Оцениваемый документ размещен в разделе «Проекты на 2020 год»</t>
  </si>
  <si>
    <t xml:space="preserve">http://kalininsk.sarmo.ru/otkrytyybyudzhet/proekty-byudzheta/proekty-byudzheta2020.php </t>
  </si>
  <si>
    <t>https://krasnoarmeysk64.ru/krasnoarmeyskiy-rayon/byudzhet/reshenie-o-byudzhete-krasnoarmeyskogo-munitsipalnogo-rayona/</t>
  </si>
  <si>
    <t>Обратите внимание, предоставлена ссылка на старый недействующий сайт http://krasnoarmeysk.sarmo.ru/krasnoarmeyskiy-rayon/byudzhet/reshenie-o-byudzhete-krasnoarmeyskogo-munitsipalnogo-rayona/. Приложения размещены без кратких или полных наименований.</t>
  </si>
  <si>
    <t>https://krasny-kut.ru/finansy/byudzhet-rayona/</t>
  </si>
  <si>
    <t>Отсутствует возможность скачать документ целиком.</t>
  </si>
  <si>
    <t>https://adminkmr.ru/byudzhet/byudzhet-munitsipalnogo-rayona/byudzhet-rayona-2021.php</t>
  </si>
  <si>
    <t>http://adm.lysyegory.ru/base/7981-proekt-byudzheta-lysogorskogo-municipalnogo-raiona-na-2021-god-i-planovyi-period-2022-i-2023-go.html</t>
  </si>
  <si>
    <t>https://marksadm.ru/pr-but.html</t>
  </si>
  <si>
    <t>http://www.nbfin.ru/resheniya_o_byudzhetah/novoburasskogo_municipal_nogo_rajona/proekt_resheniya_o_byudzhete/na_2021_god/</t>
  </si>
  <si>
    <t>http://novouzensk.ru/budget%20for%20people/byudzhet-dlya-grazhdan-2021-2023/proekt-reshenie/</t>
  </si>
  <si>
    <t>http://ozinki.sarmo.ru/byudzhet/byudzhet-munitsipalnogo-rayona.php?ELEMENT_ID=5965</t>
  </si>
  <si>
    <t>https://перелюбский.рф/munitsipalnoe-sobranie-rayona/byudzhet-rayona/</t>
  </si>
  <si>
    <t>https://petrovsk64.ru/sub-org/fin-upr/otkrytyy-byudzhet/byudzhet/proekt-resheniya-o-byudzhete/%D0%BD%D0%B0%202021%20%D0%B3%D0%BE%D0%B4%20%D0%B8%20%D0%BF%D0%BB%D0%B0%D0%BD%D0%BE%D0%B2%D1%8B%D0%B9%20%D0%BF%D0%B5%D1%80%D0%B8%D0%BE%D0%B4/</t>
  </si>
  <si>
    <t>http://piterka.sarmo.ru/byudzhet-piterskogo-mr/proekt-byudzheta/period-21-23.php</t>
  </si>
  <si>
    <t>http://pugachev-adm.ru/2021-3</t>
  </si>
  <si>
    <t>http://rovnoe.sarmo.ru/2021-god.php?clear_cache=Y</t>
  </si>
  <si>
    <t>http://romanovka.sarmo.ru/byudzhet-dlya-grazhdan/byudzhet-romanovskogo-munitsipalnogo-rayona/kharakteristika-utverzhdennogo-byudzheta/</t>
  </si>
  <si>
    <t>http://rtishevo.sarmo.ru/finansovyy-organ/rtishchevskiy-munitsipalnyy-rayon/2021-god/proekt-byudzheta-rtishchevskogo-munitsipalnogo-rayona/</t>
  </si>
  <si>
    <t>https://sam64.ru/ekonomika-i-byudzhet/byudzhet/proekt-byudzheta/</t>
  </si>
  <si>
    <t>Приложения 1,2 и 15 размещены без кратких или полных наименований.</t>
  </si>
  <si>
    <t>https://saratovskiyraion.ru/mestnyy-byudzhet/proekt-byudzheta/</t>
  </si>
  <si>
    <t>https://stepnoe-adm.ru/administration/use-budget-funds/mestnyy-byudzhet/</t>
  </si>
  <si>
    <t>http://tatishevo.saratov.gov.ru/index.php?option=com_content&amp;view=article&amp;id=2666:2016-02-02-08-52-24&amp;catid=64:2009-12-20-17-44-19&amp;Itemid=91</t>
  </si>
  <si>
    <t>Обратите внимание, необходимо указывать прямую ссылку на страницу, где размещен оцениваемый документ. Проект решения о бюджете является частью документа «Решение муниципального Собрания Татищевского муниципального района Саратовской области от 18.11.2020 № 29/121 «О назначении публичных слушаний по проекту решения муниципального Собрания Татищевского муниципального района Саратовской области «О муниципальном бюджете Татищевского муниципального района Саратовской области на 2021 год и на плановый период 2022 и 2023 годов». Отдельно оцениваемый документ не размещен.</t>
  </si>
  <si>
    <t>http://turki.sarmo.ru/otkrytyy-byudzhet/byudzhet-turkovskogo-munitsipalnogo-rayona/proekt-byudzheta-na-2021-god/</t>
  </si>
  <si>
    <t>http://fedormr.ru/byudzhet/2021/index.php</t>
  </si>
  <si>
    <t>http://hvalynsk.sarmo.ru/administratsiya-khvalynskogo-munitsipalnogo-rayona/byudzhet/proekt-byudzheta.php</t>
  </si>
  <si>
    <t>https://www.engels-city.ru/publichnye-slushaniya/68764-proekt-resheniya-ob-utverzhdenii-byudzheta-emr-na-2021-god-i-na-planovyj-period-22-23-godov</t>
  </si>
  <si>
    <t>8.2.   Опубликование бюджета для граждан, разработанного на основе проекта решения о бюджете муниципального образования на очередной финансовый год (очередной финансовый год и плановый период), на портале (сайте)</t>
  </si>
  <si>
    <t>Оценка показателя 8.2</t>
  </si>
  <si>
    <t>http://www.saratovmer.ru/budget/rubrics/6/1310.html</t>
  </si>
  <si>
    <t>http://mihailovski.ru/byudzhet-dlya-grazhdan/byudzhet-dlya-grazhdan-po-proektu-resheniya-sobran/</t>
  </si>
  <si>
    <t xml:space="preserve">Пункт  1 не  соответствует (отсутствуют показатели, характеризующие объем производства, состав населения в динамике 2021-2023 гг), пункт 3 не соответствует (отсутствуют фактические значения за 2019 год и оценка за 2020 год),   пункт  4 не  соответствует (отсутствуют фактические значения за 2019 год,оценка за 2020 год и целевые показатели за 2019-2023 года), пункты 5 и 6 отсутствуют. </t>
  </si>
  <si>
    <t>https://zatosvetly.ru/city/economics_amp_finance/byudzhet-gorodskogo-okruga/byudzhet-dlya-grazhdan/index.php?ELEMENT_ID=15236</t>
  </si>
  <si>
    <t>Пункт  1 не  соответствует (отсутствует  численность населения в динамике 2019-2023 гг), пункт  4 не  соответствует (отсутствуют  отсутствуют фактические значения за 2019 год и целевые показатели в динамике 2019-2023 гг), пункт  5 не  соответствует (информация представлена только по 2021 году, не в динамике 2019-2023 гг).</t>
  </si>
  <si>
    <t>На сайте информация не опубликована.</t>
  </si>
  <si>
    <r>
      <t xml:space="preserve">Бюджет для граждан, разработанный на основе проекта решения о бюджете муниципального образования, должен быть опубликован  </t>
    </r>
    <r>
      <rPr>
        <u/>
        <sz val="10"/>
        <rFont val="Times New Roman"/>
        <family val="1"/>
        <charset val="204"/>
      </rPr>
      <t>не позднее даты внесения проекта решения о бюджете муниципального образования в представительный орган</t>
    </r>
    <r>
      <rPr>
        <sz val="10"/>
        <rFont val="Times New Roman"/>
        <family val="1"/>
        <charset val="204"/>
      </rPr>
      <t xml:space="preserve"> (дата последнего изменения в брошюре - 29.12.2020,  а решением от 23.12.2020 года № 242 утвержден бюджет Александрово-Гайского муниципального района на 2021 год и на плановый период 2022 и 2023 годов ).</t>
    </r>
  </si>
  <si>
    <t>http://arkadak.sarmo.ru/images/fo_dok/2021/budzhet_proekt/prezent_2021_proekt.pdf</t>
  </si>
  <si>
    <r>
      <t xml:space="preserve">Пункт  1 не  соответствует (отсутствуют показатели, характеризующие состав населения в динамике), 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4 не  соответствует (в перечне муниципальных программ дублирование программ с разными значениями (несколько раз указаны  МП «Развитие образования в Аркадакском районе»,  МП «Повышение оплаты труда некоторым категориям работников муниципальных учреждений Аркадакского муниципального района, на которых не распространяются указы Президента РФ»  с разными значениями за 2019-2021гг.,  сведения по целевым показателям приведены не по всем МП («Обеспечение градостроительной деятельности на территории Аркадакского муници-пального района на 2020 год») , по другим МП целевые показатели приведены не в динамике 2019-2023г.г). Бюджет для граждан, разработанный на основе проекта решения о бюджете муниципального образования, должен быть опубликован  не позднее </t>
    </r>
    <r>
      <rPr>
        <u/>
        <sz val="10"/>
        <rFont val="Times New Roman"/>
        <family val="1"/>
        <charset val="204"/>
      </rPr>
      <t xml:space="preserve">даты внесения проекта решения </t>
    </r>
    <r>
      <rPr>
        <sz val="10"/>
        <rFont val="Times New Roman"/>
        <family val="1"/>
        <charset val="204"/>
      </rPr>
      <t>о бюджете муниципального образования в представительный орган (дата последнего изменения в брошюре - 19.11.2020,  а решением от 17.11.2020 года № 36-249 проект принят к рассмотрению).</t>
    </r>
  </si>
  <si>
    <t>atkarsk.moyaokruga.ru/CityArticles.aspx?articleid=13305</t>
  </si>
  <si>
    <t>Пункт  4 не  соответствует (по ряду МП финансирование и целевые показатели не представлены в динамике 2019-2023 гг ((например,  в МП «Предупреждение заболеваемости геморрагической лихорадкой с почечным синдромом на территории Аткарского муниципального района на 2020-23 год» и  «Обеспечение жильем молодых семей на 2020-2023 годы» отсутствуют данные на 2022-2023гг.), также в таблице финансирование и целевые показатели представлены в одних ячейках, что затрудняет понимание данной информации).</t>
  </si>
  <si>
    <t>https://admbk.ru/administration/finansovoe-upravlenie/byudzhet/byudzhet-dlya-grazhdan-rayona/</t>
  </si>
  <si>
    <t>Пункт  1 не  соответствует (не все показатели представлены в динамике 2019-2023 годов), пункт 4 не  соответствует (не по всем МП сведения о финансировании и целевых показателях представлены в динамике 2019-2023 годов).</t>
  </si>
  <si>
    <t>Пункт 5 не соответствует (информация о социально-значимых проектах, предусмотренных к финансированию за счет бюджета муниципального образования, представлена только по 2021 году, не в динамике 2019-2023 гг).</t>
  </si>
  <si>
    <t>http://baladmin.ru/administration/divisions-structure/finance/otkritiy-byudzhet.php</t>
  </si>
  <si>
    <t>Пункт 4 не соответствует  (отсутствуют сведения о целевых показателях по муниципальным программам представлены не в динамике 2019-2023 гг ), пункт 5 не соответствует (информация о социально-значимых проектах, предусмотренных к финансированию за счет бюджета муниципального образования, представлена только по 2019-2021 годам, а не в динамике 2019-2023 гг).</t>
  </si>
  <si>
    <t>http://вольск.рф</t>
  </si>
  <si>
    <t>Ссылка на страницу, где размещен оцениваемый документ, не была предоставлена. Оцениваемая информация на сайте не найдена.</t>
  </si>
  <si>
    <t>http://voskresensk64.ru/administration/statistics/Budget%20for%20citizens/2021-god/</t>
  </si>
  <si>
    <t>Отсутствует пункт 5, пункт  1 не  соответствует (отсутствуют показатели, характеризующие объем производства, состав населения в динамике 2019-2023 гг), 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4 не  соответствует (отсутствуют данные о финансировании за 2019 и 2020 года, а также информация о целевых показателях за период 2019-2023 годов), пункт 6 не  соответствует  (данные не представлены в длинамике 2019-2023 годов).</t>
  </si>
  <si>
    <t>http://dergachi.sarmo.ru/byudzhet-dlya-grazhdan/</t>
  </si>
  <si>
    <t>Обратите внимание, в файле вставлены картинки очень плохого качества, что затрудняет восприятие информации (по МП черный текст совершенно не видно  на синем фоне). Пункт  1 не  соответствует (плохо видно текст, отсутствуют показатели, характеризующие состав населения), 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4 не соответствует (невозможно разобрать текст и цифры),  пункт 5 не соответствует (плохо видно текст,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</si>
  <si>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r>
      <t>Наименование заголовка на странице «Открытый бюджет для граждан к</t>
    </r>
    <r>
      <rPr>
        <u/>
        <sz val="10"/>
        <rFont val="Times New Roman"/>
        <family val="1"/>
        <charset val="204"/>
      </rPr>
      <t xml:space="preserve"> бюджету</t>
    </r>
    <r>
      <rPr>
        <sz val="10"/>
        <rFont val="Times New Roman"/>
        <family val="1"/>
        <charset val="204"/>
      </rPr>
      <t xml:space="preserve"> Духовницкого муниципального района Саратовской области на 2021 год и на плановый период 2022 – 2023 годов», внутри файл «Открытый бюджет для граждан к </t>
    </r>
    <r>
      <rPr>
        <u/>
        <sz val="10"/>
        <rFont val="Times New Roman"/>
        <family val="1"/>
        <charset val="204"/>
      </rPr>
      <t>проекту бюджета</t>
    </r>
    <r>
      <rPr>
        <sz val="10"/>
        <rFont val="Times New Roman"/>
        <family val="1"/>
        <charset val="204"/>
      </rPr>
      <t xml:space="preserve"> Духовницкого муниципального района Саратовской области на 2021 год и на плановый период 2022 – 2023 годов»</t>
    </r>
  </si>
  <si>
    <t>http://duhovnitskoe.sarmo.ru/byudzhet-dlya-grazhdan/byudzhet-dlya-grazhdan/</t>
  </si>
  <si>
    <r>
      <t xml:space="preserve">Отсутствуют п.5, пункт  1 не  соответствует (отсутствуют показатели, характеризующие общую численность населения), пункт 2 не соответствует (отсутствует структура налоговых и неналоговых доходов бюджета в динамике за 2019-2023 годы), пункт 3 не соответствует (отсутствуют фактические значения за 2019 год и оценка за 2020 год), пункт 4 не соответствует (отсутствуют целевые показатели в динамике 2019-2023 гг). Бюджет для граждан, разработанный на основе проекта решения о бюджете муниципального образования, должен быть опубликован </t>
    </r>
    <r>
      <rPr>
        <u/>
        <sz val="10"/>
        <rFont val="Times New Roman"/>
        <family val="1"/>
        <charset val="204"/>
      </rPr>
      <t xml:space="preserve"> не позднее даты внесения проекта решения </t>
    </r>
    <r>
      <rPr>
        <sz val="10"/>
        <rFont val="Times New Roman"/>
        <family val="1"/>
        <charset val="204"/>
      </rPr>
      <t>о бюджете муниципального образования в представительный орган (проект принят к рассмотрению 26.11.2020 г, файл изменен 12.01.2021).</t>
    </r>
  </si>
  <si>
    <t>http://ekaterinovka.sarmo.ru/byudzhet-dlya-grazhdan/</t>
  </si>
  <si>
    <t>Отсутствуют пункты 1,4,6,7,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 Бюджет для граждан, разработанный на основе проекта решения о бюджете муниципального образования, должен быть опубликован  не позднее даты внесения проекта решения о бюджете муниципального образования в представительный орган (проект принят к рассмотрению 18.11.2020 г, файл изменен 20.11.2020).</t>
  </si>
  <si>
    <t>http://adminemr.ru/byudzhet-i-finansy/byudzhet-dlya-grazhdan/</t>
  </si>
  <si>
    <r>
      <t xml:space="preserve">Отсутствует пункт 5, пункт  1 не  соответствует (отсутствует общая численность населения в динамике 2019-2023 годов), 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4 не  соответствует (отсутствуют данные о финансировании за 2019 и 2020 года, не по всем МП информация о целевых показателях представлена за период 2019-2023 годов). Бюджет для граждан, разработанный на основе проекта решения о бюджете муниципального образования, должен быть опубликован  </t>
    </r>
    <r>
      <rPr>
        <u/>
        <sz val="10"/>
        <rFont val="Times New Roman"/>
        <family val="1"/>
        <charset val="204"/>
      </rPr>
      <t xml:space="preserve">не позднее даты внесения проекта решения </t>
    </r>
    <r>
      <rPr>
        <sz val="10"/>
        <rFont val="Times New Roman"/>
        <family val="1"/>
        <charset val="204"/>
      </rPr>
      <t xml:space="preserve">о бюджете муниципального образования в представительный орган (проект принят к рассмотрению 26.11.2020 г, файл изменен 12.01.2021). Ссылка на страницу, где размещен оцениваемый документ, не была предоставлена. </t>
    </r>
  </si>
  <si>
    <r>
      <t xml:space="preserve">Наименование заголовка на странице «Бюджет для граждан к проекту решения бюджета Ивантеевского МР на </t>
    </r>
    <r>
      <rPr>
        <u/>
        <sz val="10"/>
        <rFont val="Times New Roman"/>
        <family val="1"/>
        <charset val="204"/>
      </rPr>
      <t>2020 год и на плановый период 2021-2022 года</t>
    </r>
    <r>
      <rPr>
        <sz val="10"/>
        <rFont val="Times New Roman"/>
        <family val="1"/>
        <charset val="204"/>
      </rPr>
      <t xml:space="preserve">», внутри файл «Бюджет для граждан к проекту решения бюджета Ивантеевского МР на </t>
    </r>
    <r>
      <rPr>
        <u/>
        <sz val="10"/>
        <rFont val="Times New Roman"/>
        <family val="1"/>
        <charset val="204"/>
      </rPr>
      <t>2021 год и на плановый период 2022-2023 год</t>
    </r>
    <r>
      <rPr>
        <sz val="10"/>
        <rFont val="Times New Roman"/>
        <family val="1"/>
        <charset val="204"/>
      </rPr>
      <t>а»</t>
    </r>
  </si>
  <si>
    <t>http://ivanteevka.sarmo.ru/byudzhet-dlya-grazhdan/byudzhet-dlya-grazhdan/2021/</t>
  </si>
  <si>
    <t>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</si>
  <si>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http://kalininsk.sarmo.ru/otkrytyybyudzhet/byudzhet-dlya-grazhdan/byudzhet-dlya-grazhdan-2021.php</t>
  </si>
  <si>
    <t>Пункт  1 не  соответствует (отсутствуют показатели, характеризующие численность и состав населения), пункт 4 не  соответствует (отсутствуют данные о финансировании за 2019 и 2020 года),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</si>
  <si>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https://krasnoarmeysk64.ru/krasnoarmeyskiy-rayon/byudzhet/byudzhet-dlya-grazhdan/</t>
  </si>
  <si>
    <r>
      <t>Обратите внимание, предоставлена ссылка на старый недействующий сайт http://krasnoarmeysk.sarmo.ru/krasnoarmeyskiy-rayon/byudzhet/byudzhet-dlya-grazhdan/. Отсутствует пункт 5, пункт 4 не соответствует (отсутствуют целевые показатели в динамике 2019-2023 гг), пункт 6 не  соответствует  (данные не представлены в динамике 2019-2023 годов). Бюджет для граждан, разработанный на основе проекта решения о бюджете муниципального образования, должен быть опубликован  н</t>
    </r>
    <r>
      <rPr>
        <u/>
        <sz val="10"/>
        <rFont val="Times New Roman"/>
        <family val="1"/>
        <charset val="204"/>
      </rPr>
      <t>е позднее даты внесения проекта решения</t>
    </r>
    <r>
      <rPr>
        <sz val="10"/>
        <rFont val="Times New Roman"/>
        <family val="1"/>
        <charset val="204"/>
      </rPr>
      <t xml:space="preserve"> о бюджете муниципального образования в представительный орган (проект принят к рассмотрению 13.11.2020 г, файл изменен 02.12.2020). </t>
    </r>
  </si>
  <si>
    <t>https://krasny-kut.ru/finansy/novosti/</t>
  </si>
  <si>
    <t xml:space="preserve">Пункт 4 не соотвествует (сведения о расходах  бюджета муниципального образования на реализацию муниципальных программ представлены общей суммы, без разбивки по программ, отсутствуют целевые показатели по 2019 году),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 пункт 6 не  соответствует (данные не представлены в динамике 2019-2023 годов). </t>
  </si>
  <si>
    <t>https://adminkmr.ru/byudzhet/byudzhet-dlya-grazhdan/</t>
  </si>
  <si>
    <t>http://adm.lysyegory.ru/base/7982-byudzhet-dlja-grazhdan-k-proektu-byudzheta-lysogorskogo-municipalnogo-raiona-na-2021-god-i-plan.html</t>
  </si>
  <si>
    <t>Отсутствуют пункты 5,6, пункт  1 не  соответствует (отсутствуют показатели, характеризующие состав населения в динамике 2019-2023 гг), пункт 4 не соотвествует  (отсутствуют целевые показатели в динамике 2019-2023 гг)</t>
  </si>
  <si>
    <t>https://marksadm.ru/bdg-kf.html</t>
  </si>
  <si>
    <t>Отсутствует пункт 5, пункт  1 не  соответствует (отсутствуют показатели, характеризующие состав населения в динамике 2019-2023 гг),  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t>
  </si>
  <si>
    <t>http://www.nbfin.ru/byudzhet_dlya_grazhdan1/novoburasskij_municipal_nyj_rajon/2021_god/</t>
  </si>
  <si>
    <t>Пункт  1 не  соответствует (отсутствуют показатели, характеризующие численность и состав населения в динамике 2019-2023 гг),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</si>
  <si>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r>
      <t>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 Бюджет для граждан, разработанный на основе проекта решения о бюджете муниципального образования, должен быть опубликован  н</t>
    </r>
    <r>
      <rPr>
        <u/>
        <sz val="10"/>
        <rFont val="Times New Roman"/>
        <family val="1"/>
        <charset val="204"/>
      </rPr>
      <t xml:space="preserve">е позднее даты внесения проекта решения </t>
    </r>
    <r>
      <rPr>
        <sz val="10"/>
        <rFont val="Times New Roman"/>
        <family val="1"/>
        <charset val="204"/>
      </rPr>
      <t>о бюджете муниципального образования в представительный орган (дата последнего изменения в брошюре - 03.12.2020,  согласно решению от 24.09.2020 г. № 261  проект вносится на рассмотрение до 30.11.2020).</t>
    </r>
  </si>
  <si>
    <t>http://ozinki.sarmo.ru/byudzhet/byudzhet-dlya-grazhdan.php?ELEMENT_ID=5964</t>
  </si>
  <si>
    <t>Пункт 4 не соответствует (отсутствуют целевые показатели в динамике 2019-2023 гг),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</si>
  <si>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https://перелюбский.рф/dokumenty/byudzhet-dlya-grazhdan/</t>
  </si>
  <si>
    <t>https://petrovsk64.ru/sub-org/fin-upr/otkrytyy-byudzhet/byudzhet-dlya-grazhdan/</t>
  </si>
  <si>
    <t>http://piterka.sarmo.ru/byudzhet-piterskogo-mr/byudzhet-dlya-grazhdan/byudzhet-2021.php</t>
  </si>
  <si>
    <t>Отсутствует пункт 5, пункт  1 не  соответствует (отсутствуют показатели, характеризующие общую численность населения), пункт 4 не соответствует (отсуствуют целевые показатели).</t>
  </si>
  <si>
    <t>http://pugachev-adm.ru/2021-2</t>
  </si>
  <si>
    <t>Отсутствует пункт 5, пункт 2 не соответствует требованиям (доходы представлены не в динамике 2019-2023 гг, пропущен 2020 год)</t>
  </si>
  <si>
    <t>http://rovnoe.sarmo.ru/byudzhet/byudzhet-dlyagrazhdan/</t>
  </si>
  <si>
    <t>http://romanovka.sarmo.ru/byudzhet-dlya-grazhdan/byudzhet-romanovskogo-munitsipalnogo-rayona/byudzhet-dlya-grazhdan.php</t>
  </si>
  <si>
    <t>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</si>
  <si>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http://rtishevo.sarmo.ru/finansovyy-organ/rtishchevskiy-munitsipalnyy-rayon/2021-god/byudzhet-dlya-grazhdan-/</t>
  </si>
  <si>
    <t>Отсутствует пункт 6,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</si>
  <si>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https://sam64.ru/ekonomika-i-byudzhet/byudzhet/byudzhet-dlya-grazhdan/</t>
  </si>
  <si>
    <r>
      <t xml:space="preserve">Бюджет для граждан, разработанный на основе проекта решения о бюджете муниципального образования, должен быть опубликован  </t>
    </r>
    <r>
      <rPr>
        <u/>
        <sz val="10"/>
        <rFont val="Times New Roman"/>
        <family val="1"/>
        <charset val="204"/>
      </rPr>
      <t xml:space="preserve">не позднее даты внесения проекта </t>
    </r>
    <r>
      <rPr>
        <sz val="10"/>
        <rFont val="Times New Roman"/>
        <family val="1"/>
        <charset val="204"/>
      </rPr>
      <t>решения о бюджете муниципального образования в представительный орган и сохраняться не менее трех лет (дата последнего изменения в брошюре - 08.12.2020 года,  бюджет принят решением от 09.12.2020 года № 358). Отсутствует пункт 5, пункт 3 не соответствует (сведения о расходах бюджета муниципального образования представлены по разделам без деления на подразделы классификации расходов бюджета), пункт 4 не соответствует (отсутствуют целевые показатели в динамике 2019-2023 гг).</t>
    </r>
  </si>
  <si>
    <t>https://saratovskiyraion.ru/mestnyy-byudzhet/byudzhet-dlya-grazhdan/</t>
  </si>
  <si>
    <t xml:space="preserve">Пункт 4 не соответствует  (целевые показатели  не представлены в динамике 2019-2023 годов),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 пункт 6 не  соответствует (данные не представлены в динамике 2019-2023 годов). </t>
  </si>
  <si>
    <t>https://stepnoe-adm.ru/administration/use-budget-funds/byudzhet-dlya-grazhdan/</t>
  </si>
  <si>
    <t>http://tatishevo.saratov.gov.ru/index.php?option=com_content&amp;view=article&amp;id=Itemid=1827</t>
  </si>
  <si>
    <t>Обратите внимание, необходимо указывать прямую ссылку на страницу, где размещен оцениваемый документ.  Бюджет для граждан, разработанный на основе проекта решения о бюджете муниципального образования на 2021-2023 гг, на сайте не найден.</t>
  </si>
  <si>
    <t>http://turki.sarmo.ru/otkrytyy-byudzhet/byudzhet-dlya-grazhdan/</t>
  </si>
  <si>
    <t>Пункт 4 не соответствует  (целевые показатели не представлены в динамике 2019-2023 годов),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</si>
  <si>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Пункт  1 не  соответствует (отсутствуют показатели, характеризующие объем состав населения в динамике 2021-2023 гг), пункт 5 не соответствует (информация о социально-значимых проектах, предусмотренных к финансированию за счет бюджета муниципального образования, не представлена в динамике 2019-2023 гг).</t>
  </si>
  <si>
    <t>http://hvalynsk.sarmo.ru/administratsiya-khvalynskogo-munitsipalnogo-rayona/byudzhet/byudzhet-dlya-grazhdan.php</t>
  </si>
  <si>
    <r>
      <rPr>
        <sz val="10"/>
        <rFont val="Times New Roman"/>
        <family val="1"/>
        <charset val="204"/>
      </rPr>
      <t>Отсутствует пункт 5, пункт 4 не соответствует  (целевые показатели не представлены в динамике 2019-2023 годов)</t>
    </r>
    <r>
      <rPr>
        <sz val="10"/>
        <color rgb="FF0070C0"/>
        <rFont val="Times New Roman"/>
        <family val="1"/>
        <charset val="204"/>
      </rPr>
      <t xml:space="preserve">. </t>
    </r>
    <r>
      <rPr>
        <sz val="10"/>
        <rFont val="Times New Roman"/>
        <family val="1"/>
        <charset val="204"/>
      </rPr>
      <t>Обратите внимание, на 15 слайде опечатка в наименовании последнего столбца.</t>
    </r>
  </si>
  <si>
    <t>https://www.engels-city.ru/byudzhet-dlya-grazhdan</t>
  </si>
  <si>
    <t>9.1. Информационное сообщение для граждан о проведении публичных слушаний по проекту решения о бюджете  муниципального образования на очередной финансовый год (очередной финансовый год и плановый период) на портале (сайте)</t>
  </si>
  <si>
    <t>Вопрос</t>
  </si>
  <si>
    <t>Оценка показателя 9.1</t>
  </si>
  <si>
    <t>http://saratovmer.ru/news/2020/11/02/65792.html</t>
  </si>
  <si>
    <t>Раздел «Публичные слушания»</t>
  </si>
  <si>
    <t>http://mihailovski.ru/administratsiya/finansy/publichnye-slushaniya/obyavlenie4513/</t>
  </si>
  <si>
    <t>Для увеличения вероятности просмотра информационного сообщения для граждан о проведении публичных слушаний по проекту решения о бюджете на 2021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t>
  </si>
  <si>
    <t>https://zatosvetly.ru/about/info/news/15264/</t>
  </si>
  <si>
    <t>Ссылка не предоставлена, информационное сообщение о проведении публичных слушаний на сайте не найдено.</t>
  </si>
  <si>
    <t>http://algay.sarmo.ru/novosti/?ELEMENT_ID=6263</t>
  </si>
  <si>
    <t xml:space="preserve">По указанной ссылке информационное сообщение не размещено, только постановление об итогах проведения публичных  слушаний по проекту бюджета Александрово-Гайского муниципального района на 2021 год и плановый период 2022-2023 гг (наименование документа на странице не соответствует его содержанию). В составе информационных сообщений о проведении публичных слушаний в обязательном порядке должны быть указаны дата, время, место и порядок их проведения и определения результата. Для увеличения вероятности просмотра информационного сообщения для граждан о проведении публичных слушаний по проекту решения о бюджете на 2021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 </t>
  </si>
  <si>
    <t>http://arkadak.sarmo.ru/news/obyavlenie20.11/</t>
  </si>
  <si>
    <r>
      <t xml:space="preserve">В составе информационных сообщений о проведении публичных слушаний в обязательном порядке должны быть указаны дата, время, место и </t>
    </r>
    <r>
      <rPr>
        <u/>
        <sz val="10"/>
        <rFont val="Times New Roman"/>
        <family val="1"/>
        <charset val="204"/>
      </rPr>
      <t>порядок их проведения и определения результата</t>
    </r>
    <r>
      <rPr>
        <sz val="10"/>
        <rFont val="Times New Roman"/>
        <family val="1"/>
        <charset val="204"/>
      </rPr>
      <t>.</t>
    </r>
  </si>
  <si>
    <t>http://atkarsk.moyaokruga.ru/CityArticles.aspx?articleid=13329</t>
  </si>
  <si>
    <r>
      <t xml:space="preserve">Информационное сообщение о проведении публичных слушаний по проекту решения о бюджете должно быть опубликовано </t>
    </r>
    <r>
      <rPr>
        <u/>
        <sz val="10"/>
        <rFont val="Times New Roman"/>
        <family val="1"/>
        <charset val="204"/>
      </rPr>
      <t>не позднее, чем за пять рабочих дней до дня проведения публичных слушаний</t>
    </r>
    <r>
      <rPr>
        <sz val="10"/>
        <rFont val="Times New Roman"/>
        <family val="1"/>
        <charset val="204"/>
      </rPr>
      <t xml:space="preserve"> и сохраняться до принятия решения об исполнении бюджета (дата последнего редактирования документа с объявлением - 06.11.2020, дата публичных слушаний - 10.11.2020). Для увеличения вероятности просмотра информационного сообщения для граждан о проведении публичных слушаний по проекту решения о бюджете на 2021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 </t>
    </r>
  </si>
  <si>
    <t>https://admbk.ru/administration/finansovoe-upravlenie/</t>
  </si>
  <si>
    <t>Для увеличения вероятности просмотра информационного сообщения для граждан о проведении публичных слушаний по проекту решения о бюджете на очередной финансовый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t>
  </si>
  <si>
    <t>http://www.admbal.ru/news/uvazhaemye-zhiteli-balakovskogo-munitsipalnogo-rayonazzzz/</t>
  </si>
  <si>
    <r>
      <rPr>
        <sz val="10"/>
        <rFont val="Times New Roman"/>
        <family val="1"/>
        <charset val="204"/>
      </rPr>
      <t xml:space="preserve">В составе информационных сообщений о проведении публичных слушаний в обязательном порядке должны быть указаны дата, время, место и </t>
    </r>
    <r>
      <rPr>
        <u/>
        <sz val="10"/>
        <rFont val="Times New Roman"/>
        <family val="1"/>
        <charset val="204"/>
      </rPr>
      <t>порядок их проведения и определения результата</t>
    </r>
    <r>
      <rPr>
        <sz val="10"/>
        <rFont val="Times New Roman"/>
        <family val="1"/>
        <charset val="204"/>
      </rPr>
      <t>.</t>
    </r>
  </si>
  <si>
    <t>http://baladmin.ru/news/15158/</t>
  </si>
  <si>
    <t>http://adm-baltay.ru/o-provedenii-publichnyh-slushanij-3/</t>
  </si>
  <si>
    <r>
      <t xml:space="preserve">В составе информационных сообщений о проведении публичных слушаний в обязательном порядке должны быть указаны дата, время, место и </t>
    </r>
    <r>
      <rPr>
        <u/>
        <sz val="10"/>
        <rFont val="Times New Roman"/>
        <family val="1"/>
        <charset val="204"/>
      </rPr>
      <t>порядок их проведения и определения результата</t>
    </r>
    <r>
      <rPr>
        <sz val="10"/>
        <rFont val="Times New Roman"/>
        <family val="1"/>
        <charset val="204"/>
      </rPr>
      <t>, а также с</t>
    </r>
    <r>
      <rPr>
        <u/>
        <sz val="10"/>
        <rFont val="Times New Roman"/>
        <family val="1"/>
        <charset val="204"/>
      </rPr>
      <t>сылка на раздел портала</t>
    </r>
    <r>
      <rPr>
        <sz val="10"/>
        <rFont val="Times New Roman"/>
        <family val="1"/>
        <charset val="204"/>
      </rPr>
      <t xml:space="preserve">, где можно ознакомиться с проектом решения о бюджете на очередной финансовый год.  </t>
    </r>
  </si>
  <si>
    <t>Ссылка предоставлена на сообщение о проведении публичных слушаний по проекту бюджета Воскресенского муниципального района Саратовской области «О бюджете Воскресенского муниципального района Саратовской области на 2020 год и плановый период 2021 и 2022 годов». Информационное сообщение о публичных слушаниях по проекту бюджета 2021-2023 на сайте не найдено.</t>
  </si>
  <si>
    <t>http://dergachi.sarmo.ru/novosti/?ELEMENT_ID=2004</t>
  </si>
  <si>
    <t>http://duhovnitskoe.sarmo.ru/publichnye-slushaniya/?ELEMENT_ID=7136</t>
  </si>
  <si>
    <t>http://ekaterinovka.sarmo.ru/rayonnoe-sobranie/publichnye-slushaniya.php</t>
  </si>
  <si>
    <t>По предоставленной ссылке  информационное сообщение отсутствует. Необходимо публиковать анонс предстоящих публичных слушаний для привлечения всех заинтересованных лиц.Для увеличения вероятности просмотра информационного сообщения для граждан о проведении публичных слушаний по проекту решения о бюджете на очередной финансовый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t>
  </si>
  <si>
    <t>https://adminemr.ru/byudzhet-i-finansy/obshchestvennoe-uchastie/О%20назначении%20публичных%20слушаний%20по%20проекту%20бюджета%20Ершовского%20муниципального%20района%20Саратовской%20области%20на%202021%20год%20и%20плановый%20период%202022.docx</t>
  </si>
  <si>
    <t>Ссылка дана на документ Word. Информационное сообщение о проведении публичных слушаний на сайте не найдено. Для увеличения вероятности просмотра информационного сообщения для граждан о проведении публичных слушаний по проекту решения о бюджете на очередной финансовый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 Для оценки необходимо предоставлять прямую ссылку на страницу, где размещена оцениваемая информация, а не на  документ с этой инфомацией.</t>
  </si>
  <si>
    <t>http://ivanteevka.sarmo.ru/novyy-razdel/?ELEMENT_ID=7692</t>
  </si>
  <si>
    <t>http://kalininsk.sarmo.ru/otkrytyybyudzhet/obshchestvennoe-uchastie/publichnye-slushaniya-po-proektu-resheniya-o-byudzhete/publichnye-slushaniya-po-proektu-resheniya-o-byudzhete-2020.php</t>
  </si>
  <si>
    <t xml:space="preserve">По указанной ссылке информационное сообщение не размещено, только постановление Главы  Калининского МР Саратовской области от 13 ноября  2020 года № 4 «О вынесении проекта решения Калининского районного Собрания Калининского муниципального района Саратовской области «О бюджете Калининского муниципального района на 2021 год и на плановый период 2022 и 2023 годов» на публичные слушания». В составе информационных сообщений о проведении публичных слушаний в обязательном порядке должны быть указаны дата, время, место и порядок их проведения и определения результата. Для увеличения вероятности просмотра информационного сообщения для граждан о проведении публичных слушаний по проекту решения о бюджете на 2021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 </t>
  </si>
  <si>
    <t>https://krasnoarmeysk64.ru</t>
  </si>
  <si>
    <t>Обратите внимание, предоставлены ссылки на старый недействующий сайт http://krasnoarmeysk.sarmo.ru/predstavitelnyy-organ/resheniya-sobraniya-deputatov/ и на решение о проведении публичных слушаний 2018 года https://krasnoarmeysk64.ru/upload/medialibrary/992/99217774d4fc5143d8ff0ae9602c551d.doc . Информационное сообщение о проведении публичных слушаний на новом сайте не найдено.</t>
  </si>
  <si>
    <t>Для увеличения вероятности просмотра информационного сообщения для граждан о проведении публичных слушаний предпочтительным для публикации считается раздел  «Новости муниципального района» на главной странице (обязательно со ссылкой на страницу, где можно ознакомиться с проектом решения).</t>
  </si>
  <si>
    <t>http://adm.lysyegory.ru/base/8047-objavlenie-o-publichnyh-slushanijah-po-proektu-byudzheta-lysogorskogo-municipalnogo-raiona-na-2.html</t>
  </si>
  <si>
    <t>https://marksadm.ru/news/7024-publichnye-slushaniya.html</t>
  </si>
  <si>
    <t>http://www.nbfin.ru/allnews/</t>
  </si>
  <si>
    <t>http://novouzensk.ru/about/info/news/12445/</t>
  </si>
  <si>
    <t>Затруднен поиск информационного сообщения в разделе «Информация населению» , поскольку  в ленте информации не указывается дата публикации.</t>
  </si>
  <si>
    <t>https://перелюбский.рф/dokumenty/informatsiya-dlya-naseleniya/?PAGEN_1=11</t>
  </si>
  <si>
    <t xml:space="preserve">Информационное сообщение по предоставленной ссылке https://перелюбский.рф/dokumenty/informatsiya-dlya-naseleniya/?PAGEN_1=5 не найдено. В составе информационных сообщений о проведении публичных слушаний в обязательном порядке должны быть указаны дата, время, место и порядок их проведения и определения результата, а также ссылка на раздел портала, где можно ознакомиться с проектом решения о бюджете на очередной финансовый год.  </t>
  </si>
  <si>
    <t>Раздел «Бюджет для граждан»</t>
  </si>
  <si>
    <t>Для увеличения вероятности просмотра информационного сообщения для граждан о проведении публичных слушаний предпочтительным для публикации считается раздел  «Новости муниципального района» на главной странице (обязательно со ссылкой на страницу, где можно ознакомиться с проектом решения)..</t>
  </si>
  <si>
    <t>http://piterka.sarmo.ru/novostnaya-lenta/novosti-rayona.php?ELEMENT_ID=3664</t>
  </si>
  <si>
    <r>
      <t>Обратите внимание, в информационном сообщение в файле, размещенном по адресу http://piterka.sarmo.ru/byudzhet-piterskogo-mr/publichnye-slushaniya/, присутствует текстовка из сообщения о проведениипубличных слушаний на областном уровне.  В информационном сообщении  о проведении публичных слушаний в новостной ленте отсутствует  с</t>
    </r>
    <r>
      <rPr>
        <u/>
        <sz val="10"/>
        <rFont val="Times New Roman"/>
        <family val="1"/>
        <charset val="204"/>
      </rPr>
      <t>сылка на раздел портала</t>
    </r>
    <r>
      <rPr>
        <sz val="10"/>
        <rFont val="Times New Roman"/>
        <family val="1"/>
        <charset val="204"/>
      </rPr>
      <t xml:space="preserve">, где можно ознакомиться с проектом решения о бюджете на очередной финансовый год.  </t>
    </r>
  </si>
  <si>
    <t>http://pugachev-adm.ru/2020-9</t>
  </si>
  <si>
    <t>http://rovnoe.sarmo.ru/novosti/3378/</t>
  </si>
  <si>
    <t xml:space="preserve">Обратите внимание, необходимо указывать ссылку на конкретную новость, а не на раздел «Новости муниципального района» </t>
  </si>
  <si>
    <t>http://romanovka.sarmo.ru/novosti-v-rayone/?ELEMENT_ID=2284&amp;sphrase_id=4081</t>
  </si>
  <si>
    <t>http://rtishevo.sarmo.ru/novosti/novosti/10206/</t>
  </si>
  <si>
    <r>
      <t xml:space="preserve">Информационное сообщение о проведении публичных слушаний по проекту решения о бюджете должно быть опубликовано не позднее, чем </t>
    </r>
    <r>
      <rPr>
        <u/>
        <sz val="10"/>
        <rFont val="Times New Roman"/>
        <family val="1"/>
        <charset val="204"/>
      </rPr>
      <t xml:space="preserve">за пять рабочих дней </t>
    </r>
    <r>
      <rPr>
        <sz val="10"/>
        <rFont val="Times New Roman"/>
        <family val="1"/>
        <charset val="204"/>
      </rPr>
      <t xml:space="preserve">до дня проведения публичных слушаний и сохраняться до принятия решения об исполнении бюджета (дата новости - 24.11.2020,дата публичных слушаний - 27.11.2020). </t>
    </r>
  </si>
  <si>
    <t>https://sam64.ru/news/publichnye-slushaniya_15/</t>
  </si>
  <si>
    <t>https://saratovskiyraion.ru/mestnyy-byudzhet/news/</t>
  </si>
  <si>
    <t>Раздел «Местный бюджет»</t>
  </si>
  <si>
    <t>Раздел «Решения о муниципальном бюджете»</t>
  </si>
  <si>
    <t>В составе информационных сообщений о проведении публичных слушаний в обязательном порядке необходимо давать ссылку на проект решения о бюджете муниципального образования (на странице документа с таким названием нет, проект решения о бюджете - составная часть другого документа). Для увеличения вероятности просмотра информационного сообщения для граждан о проведении публичных слушаний по проекту решения о бюджете на 2019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t>
  </si>
  <si>
    <t>http://turki.sarmo.ru/otkrytyy-byudzhet/obshchestvennoe-uchastie/publichnye-slushaniya-po-proektu-resheniya-o-byudzhete-na-2021-god/</t>
  </si>
  <si>
    <t>Для увеличения вероятности просмотра информационного сообщения для граждан о проведении публичных слушаний по проекту решения о бюджете на 2019 год на портале (сайте) предпочтительным для публикации считается раздел  «Новости муниципального района» (обязательно со ссылкой на страницу, где можно ознакомиться с проектом решения).</t>
  </si>
  <si>
    <t>Раздел «Бюджет 2021»</t>
  </si>
  <si>
    <t>http://fedormr.ru/?ELEMENT_ID=673</t>
  </si>
  <si>
    <t>http://hvalynsk.sarmo.ru/administratsiya-khvalynskogo-munitsipalnogo-rayona/byudzhet/novosti/novosti.php?ELEMENT_ID=2636</t>
  </si>
  <si>
    <t>https://www.engels-city.ru/news-line/67653-sostoyatsya-publichnye-slushaniya-po-proektu-byudzheta-engelsskogo-munitsipalnogo-rajona</t>
  </si>
  <si>
    <r>
      <t xml:space="preserve">В составе информационных сообщений о проведении публичных слушаний в обязательном порядке должны быть указаны дата, время, место и </t>
    </r>
    <r>
      <rPr>
        <u/>
        <sz val="10"/>
        <rFont val="Times New Roman"/>
        <family val="1"/>
        <charset val="204"/>
      </rPr>
      <t>порядок их проведения и определения результата</t>
    </r>
    <r>
      <rPr>
        <sz val="10"/>
        <rFont val="Times New Roman"/>
        <family val="1"/>
        <charset val="204"/>
      </rPr>
      <t xml:space="preserve">, а также ссылка на раздел портала, где можно ознакомиться с проектом решения о бюджете на очередной финансовый год.  </t>
    </r>
  </si>
  <si>
    <t xml:space="preserve">9.2. Проведение публичных слушаний по проекту решения о бюджете муниципального образования на очередной финансовый год (очередной финансовый год и плановый период) </t>
  </si>
  <si>
    <t>Оценка показателя 9.2</t>
  </si>
  <si>
    <t>PDF</t>
  </si>
  <si>
    <t>JPG</t>
  </si>
  <si>
    <t>http://mihailovski.ru/administratsiya/finansy/publichnye-slushaniya/protokol-publichnykh-slushaniy-po-proektu-byudzhet4542/</t>
  </si>
  <si>
    <t>https://zatosvetly.ru/city/economics_amp_finance/byudzhet-gorodskogo-okruga/byudzhet-gorodskogo-okruga-zato-svetlyy/2021-g/index.php?ELEMENT_ID=15464</t>
  </si>
  <si>
    <t>Раздел «Решение о бюджете». Опубликован не в составе материалов к проекту решения о бюджете муниципального образования на очередной финансовый год</t>
  </si>
  <si>
    <t>http://zatoshihany.ru/budget/reshenie-o-byudzhete/2021/index.php?sphrase_id=6345</t>
  </si>
  <si>
    <t>Обратите внимание: в протоколе ошибка в дате проведения - «15 декабря 2021».</t>
  </si>
  <si>
    <t>http://algay.sarmo.ru/novosti/?ELEMENT_ID=6264</t>
  </si>
  <si>
    <r>
      <t xml:space="preserve">По указанной ссылки не размещен официальный документ по итогам публичных слушаний, только постановление о проведении публичных слушаний по проекту бюджета Александрово-Гайского муниципального района  на 2021 год и плановый период 2022 и 2023 годов
(наименование документа на странице не соответствует его содержанию).   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опубликованный </t>
    </r>
    <r>
      <rPr>
        <u/>
        <sz val="10"/>
        <rFont val="Times New Roman"/>
        <family val="1"/>
        <charset val="204"/>
      </rPr>
      <t xml:space="preserve">в составе материалов к проекту решения о бюджете </t>
    </r>
    <r>
      <rPr>
        <sz val="10"/>
        <rFont val="Times New Roman"/>
        <family val="1"/>
        <charset val="204"/>
      </rPr>
      <t xml:space="preserve">муниципального образования на очередной финансовый год (очередной финансовый год и плановый период). </t>
    </r>
  </si>
  <si>
    <t>http://atkarsk.moyaokruga.ru/CityArticles.aspx?articleid=13381</t>
  </si>
  <si>
    <t>https://admbk.ru/administration/finansovoe-upravlenie/byudzhet/proekt-byudzheta-bkmr-na-2021-2023-gg/</t>
  </si>
  <si>
    <t>В документе отсутствует подпись должностного лица. Не соблюден формат размещения официального документа.</t>
  </si>
  <si>
    <t>Ссылка на страницу, где оубликован итоговый документ (решение/протокол), принятый по результатам публичных слушаний, не предоставлена. Оцениваемая информация на сайте не найдена.</t>
  </si>
  <si>
    <t>Опубликован не в составе материалов к проекту решения о бюджете муниципального образования на очередной финансовый год</t>
  </si>
  <si>
    <t>http://voskresensk64.ru/administration/statistics/obshchestvennoe-uchastie-/#19927667747786</t>
  </si>
  <si>
    <r>
      <t xml:space="preserve"> 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опубликованный </t>
    </r>
    <r>
      <rPr>
        <u/>
        <sz val="10"/>
        <rFont val="Times New Roman"/>
        <family val="1"/>
        <charset val="204"/>
      </rPr>
      <t xml:space="preserve">в составе материалов к проекту решения о бюджете </t>
    </r>
    <r>
      <rPr>
        <sz val="10"/>
        <rFont val="Times New Roman"/>
        <family val="1"/>
        <charset val="204"/>
      </rPr>
      <t xml:space="preserve">муниципального образования на очередной финансовый год (очередной финансовый год и плановый период). </t>
    </r>
  </si>
  <si>
    <t>http://dergachi.sarmo.ru/publichnye-slushaniya.php</t>
  </si>
  <si>
    <t>Web</t>
  </si>
  <si>
    <t>http://duhovnitskoe.sarmo.ru/publichnye-slushaniya/?ELEMENT_ID=7135</t>
  </si>
  <si>
    <t>Проводились, и в составе материалов к проекту решения об исполнении  бюджета муниципального образования  за отчетный финансовый год  опубликован итоговый документ (решение/протокол), принятый по результатам публичных слушаний</t>
  </si>
  <si>
    <t>https://adminemr.ru/byudzhet-i-finansy/obshchestvennoe-uchastie/Заключение.pdf</t>
  </si>
  <si>
    <r>
      <t xml:space="preserve"> 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опубликованный </t>
    </r>
    <r>
      <rPr>
        <u/>
        <sz val="10"/>
        <rFont val="Times New Roman"/>
        <family val="1"/>
        <charset val="204"/>
      </rPr>
      <t xml:space="preserve">в составе материалов к проекту решения о бюджете </t>
    </r>
    <r>
      <rPr>
        <sz val="10"/>
        <rFont val="Times New Roman"/>
        <family val="1"/>
        <charset val="204"/>
      </rPr>
      <t>муниципального образования на очередной финансовый год (очередной финансовый год и плановый период). Указанный документ должен быть опубликован не позднее 10 рабочих дней после проведения публичных слушаний  и сохраняться не менее трех лет (дата публичных слушаний - 04.12.2020, дата создания документа - 30.12.2020). Для оценки необходимо предоставлять прямую ссылку на страницу, где размещен оцениваемый документ, а не на сам документ.</t>
    </r>
  </si>
  <si>
    <r>
      <t xml:space="preserve">Обратите внимание, предоставлены ссылки на старый недействующий сайт http://krasnoarmeysk.sarmo.ru/predstavitelnyy-organ/resheniya-sobraniya-deputatov/ и на решение публичных слушаний от  12 декабря 2018 года https://krasnoarmeysk64.ru/upload/medialibrary/0ea/0ea4a8ff76b47de1336b89f40ed8a636.doc.  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опубликованный </t>
    </r>
    <r>
      <rPr>
        <u/>
        <sz val="10"/>
        <rFont val="Times New Roman"/>
        <family val="1"/>
        <charset val="204"/>
      </rPr>
      <t>в составе материалов к проекту решения</t>
    </r>
    <r>
      <rPr>
        <sz val="10"/>
        <rFont val="Times New Roman"/>
        <family val="1"/>
        <charset val="204"/>
      </rPr>
      <t xml:space="preserve"> о бюджете муниципального образования на очередной финансовый год (очередной финансовый год и плановый период). </t>
    </r>
  </si>
  <si>
    <t>http://adm.lysyegory.ru/base/8129-informacija.html</t>
  </si>
  <si>
    <t>https://marksadm.ru/ps-sl.html</t>
  </si>
  <si>
    <t>http://novouzensk.ru/city/budget.php</t>
  </si>
  <si>
    <t>По указанной ссылке протокол публичных слушаний не найден. В заключении о результатах публичных слушаний отсутствует подпись должностного лица. Не соблюден формат размещения официального документа.</t>
  </si>
  <si>
    <t>https://перелюбский.рф/dokumenty/byudzhet-rayona/</t>
  </si>
  <si>
    <t>По указанной ссылке протокол публичных слушаний не найден</t>
  </si>
  <si>
    <t>https://petrovsk64.ru/sub-org/fin-upr/otkrytyy-byudzhet/byudzhet/proekt-resheniya-o-byudzhete/%D0%BD%D0%B0%202021%20%D0%B3%D0%BE%D0%B4%20%D0%B8%20%D0%BF%D0%BB%D0%B0%D0%BD%D0%BE%D0%B2%D1%8B%D0%B9%20%D0%BF%D0%B5%D1%80%D0%B8%D0%BE%D0%B4/%D0%9C%D0%B0%D1%82%D0%B5%D1%80%D0%B8%D0%B0%D0%BB%D1%8B%20%D0%BA%20%D0%BF%D1%80%D0%BE%D0%B5%D0%BA%D1%82%D1%83/</t>
  </si>
  <si>
    <t>http://piterka.sarmo.ru/byudzhet-piterskogo-mr/publichnye-slushaniya/</t>
  </si>
  <si>
    <t>https://sam64.ru/ekonomika-i-byudzhet/byudzhet/publichnye-slushaniya/</t>
  </si>
  <si>
    <t>http://saratovskiyraion.ru/mestnyy-byudzhet/publichnye-slushaniya/</t>
  </si>
  <si>
    <r>
      <t xml:space="preserve"> 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опубликованный </t>
    </r>
    <r>
      <rPr>
        <u/>
        <sz val="10"/>
        <rFont val="Times New Roman"/>
        <family val="1"/>
        <charset val="204"/>
      </rPr>
      <t xml:space="preserve">в составе материалов к проекту решения о бюджете </t>
    </r>
    <r>
      <rPr>
        <sz val="10"/>
        <rFont val="Times New Roman"/>
        <family val="1"/>
        <charset val="204"/>
      </rPr>
      <t xml:space="preserve">муниципального образования на очередной финансовый год (очередной финансовый год и плановый период).  В документе отсутствует подпись одного должностного лица (отпускника). </t>
    </r>
  </si>
  <si>
    <t>http://tatishevo.saratov.gov.ru/index.php?option=com_content&amp;view=article&amp;id=5339:-l-2021-2022-2023-r&amp;catid=64:2009-12-20-17-44-19&amp;Itemid=91</t>
  </si>
  <si>
    <t xml:space="preserve">Обратите внимание, необходимо указывать прямую ссылку на страницу, где размещен оцениваемый документ. </t>
  </si>
  <si>
    <t>https://www.engels-city.ru/publichnye-slushaniya/68759-zaklyuchenie-o-rezultatakh-provedeniya-publichnykh-slushanij-po-proektu-byudzheta-engelsskogo-munitsipalnogo-rajona-na-2021-god-i-na-planovyj-period-2022-i-2023-godov-2</t>
  </si>
  <si>
    <r>
      <t xml:space="preserve"> 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опубликованный </t>
    </r>
    <r>
      <rPr>
        <u/>
        <sz val="10"/>
        <rFont val="Times New Roman"/>
        <family val="1"/>
        <charset val="204"/>
      </rPr>
      <t xml:space="preserve">в составе материалов к проекту решения о бюджете </t>
    </r>
    <r>
      <rPr>
        <sz val="10"/>
        <rFont val="Times New Roman"/>
        <family val="1"/>
        <charset val="204"/>
      </rPr>
      <t xml:space="preserve">муниципального образования на очередной финансовый год (очередной финансовый год и плановый период).  </t>
    </r>
  </si>
  <si>
    <t>9.3. Участие муниципального образования в проводимых в текущем году федеральных и (или) региональных конкурсах по бюджетной тематике и  опубликование информации об этом  на портале (сайте).</t>
  </si>
  <si>
    <t>Оценка показателя 9.3</t>
  </si>
  <si>
    <t>затрудненный поиск</t>
  </si>
  <si>
    <t>http://saratovmer.ru/news/2020/12/10/66171.html; http://saratovmer.ru/news/2020/12/21/66270.html</t>
  </si>
  <si>
    <r>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по бюджетной тематике на портале (сайте). В опубликованных сведениях в обязательном порядке должны быть указаны его наименование, организатор(-ы), </t>
    </r>
    <r>
      <rPr>
        <u/>
        <sz val="10"/>
        <rFont val="Times New Roman"/>
        <family val="1"/>
        <charset val="204"/>
      </rPr>
      <t>сроки проведения</t>
    </r>
    <r>
      <rPr>
        <sz val="10"/>
        <rFont val="Times New Roman"/>
        <family val="1"/>
        <charset val="204"/>
      </rPr>
      <t>, а также достигнутые результаты. Информационные сообщения об участии  в конкурсах размещены лишь в декабре 2020 года, хотя итоги XIII Всероссийского конкурса «Лучшее муниципальное образование России в сфере управления общественными финансами» были подведены в сентябре 2020 года, а Всероссийского конкурса «Лучшая муниципальная практика» - в октябре 2020 года. Новостные сообщения должны быть актуальны, то ест либо их размещать, когда была отправлена заявка на участие в конкурсе, либо когда подведены итоги этого конкурса.</t>
    </r>
  </si>
  <si>
    <t>Муниципальное образование принимало участие в Всероссийском конкурсе «Лучшая муниципальная практика», но информации об этом на сайте не обнаружено.</t>
  </si>
  <si>
    <t>http://atkarsk.moyaokruga.ru/CityArticles.aspx?articleid=13237</t>
  </si>
  <si>
    <r>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по бюджетной тематике на портале (сайте). В опубликованных сведениях в обязательном порядке должны быть указаны его наименование, организатор(-ы), </t>
    </r>
    <r>
      <rPr>
        <u/>
        <sz val="10"/>
        <rFont val="Times New Roman"/>
        <family val="1"/>
        <charset val="204"/>
      </rPr>
      <t>сроки проведения</t>
    </r>
    <r>
      <rPr>
        <sz val="10"/>
        <rFont val="Times New Roman"/>
        <family val="1"/>
        <charset val="204"/>
      </rPr>
      <t xml:space="preserve">, а также достигнутые результаты. </t>
    </r>
  </si>
  <si>
    <t>http://baladmin.ru/administration/divisions-structure/uchastie-v-federalnykh-i-regionalnykh-konkursakh.php</t>
  </si>
  <si>
    <t>Для увеличения вероятности просмотра информационного сообщения для граждан об участии муниципального образования в проводимых в текущем году федеральных и (или) региональных конкурсах по бюджетной тематике  предпочтительным для публикации считается раздел  «Новости муниципального района»</t>
  </si>
  <si>
    <t>Ссылка на страницу, где опубликолвано информационное сообщение, не предоставлена, на сайте информация не найдена.</t>
  </si>
  <si>
    <t>http://dergachi.sarmo.ru/novosti/?PAGEN_1=10</t>
  </si>
  <si>
    <r>
      <t xml:space="preserve">В целях оценки показателя учитывается публикация информации </t>
    </r>
    <r>
      <rPr>
        <u/>
        <sz val="10"/>
        <rFont val="Times New Roman"/>
        <family val="1"/>
        <charset val="204"/>
      </rPr>
      <t xml:space="preserve">об участии муниципального образования в федеральных или региональных конкурсах по бюджетной тематике </t>
    </r>
    <r>
      <rPr>
        <sz val="10"/>
        <rFont val="Times New Roman"/>
        <family val="1"/>
        <charset val="204"/>
      </rPr>
      <t>на портале (сайте). Публикация информационного сообщения о проведении конкурса на региональном уровне без информации об участия в нем муниципального образования  и достигнутых результатах не оценивается.</t>
    </r>
  </si>
  <si>
    <t>http://duhovnitskoe.sarmo.ru/novosti/4354/</t>
  </si>
  <si>
    <r>
      <t xml:space="preserve">В целях оценки показателя учитывается публикация информации </t>
    </r>
    <r>
      <rPr>
        <u/>
        <sz val="10"/>
        <rFont val="Times New Roman"/>
        <family val="1"/>
        <charset val="204"/>
      </rPr>
      <t xml:space="preserve">об участии муниципального образования в федеральных или региональных конкурсах по бюджетной тематике </t>
    </r>
    <r>
      <rPr>
        <sz val="10"/>
        <rFont val="Times New Roman"/>
        <family val="1"/>
        <charset val="204"/>
      </rPr>
      <t>на портале (сайте). Публикация информационного сообщения о проведении конкурса на региональном уровне без участия в нем муниципального образования не оценивается. По предоставленной ссылке находится анонс регионального конкурса 2019 года.</t>
    </r>
  </si>
  <si>
    <t>http://ivanteevka.sarmo.ru/novyy-razdel/?ELEMENT_ID=7656</t>
  </si>
  <si>
    <t>https://adminkmr.ru/byudzhet/</t>
  </si>
  <si>
    <t>http://adm.lysyegory.ru/base/6761-o-konkursnom-otbore-municipalnyh-obrazovanii-oblasti-dlja-predostavlenija-subsidii-byudzhetam-g.html;
http://adm.lysyegory.ru/base/7746-v-lysogorskom-raione-realizuetsja-programma-podderzhki-mestnyh-iniciativ.html;
http://adm.lysyegory.ru/base/7312-lysogorskii-raion-prinimaet-uchastie-v-programme-formirovanie-komfortnoi-gorodskoi-sredy.html</t>
  </si>
  <si>
    <r>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по </t>
    </r>
    <r>
      <rPr>
        <u/>
        <sz val="10"/>
        <rFont val="Times New Roman"/>
        <family val="1"/>
        <charset val="204"/>
      </rPr>
      <t>бюджетной тематике</t>
    </r>
    <r>
      <rPr>
        <sz val="10"/>
        <rFont val="Times New Roman"/>
        <family val="1"/>
        <charset val="204"/>
      </rPr>
      <t xml:space="preserve"> на портале (сайте). Участие муниципального образования в Проекте поддержки местных инициатив  и  Проекте «Формирование комфортной городской среды» не оценивается в данном показателе.</t>
    </r>
  </si>
  <si>
    <t>https://marksadm.ru/news/6399-zaschita-proekta-hlebnaya-pristan-na-regionalnom-konkurse.html; https://marksadm.ru/news/6740-realizacii-proekta-hlebnaya-pristan-byt.html</t>
  </si>
  <si>
    <r>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t>
    </r>
    <r>
      <rPr>
        <u/>
        <sz val="10"/>
        <rFont val="Times New Roman"/>
        <family val="1"/>
        <charset val="204"/>
      </rPr>
      <t xml:space="preserve">по бюджетной тематике </t>
    </r>
    <r>
      <rPr>
        <sz val="10"/>
        <rFont val="Times New Roman"/>
        <family val="1"/>
        <charset val="204"/>
      </rPr>
      <t>на портале (сайте). Участие муниципального образования во Всероссийском конкурсе лучших проектов создания комфортной городской среды в 2021-2022 годах не оценивается в данном показателе.</t>
    </r>
  </si>
  <si>
    <t>http://ozinki.sarmo.ru/novosti-munitsipalnogo-rayona/?ELEMENT_ID=5645</t>
  </si>
  <si>
    <r>
      <t xml:space="preserve">В целях оценки показателя учитывается публикация информации </t>
    </r>
    <r>
      <rPr>
        <u/>
        <sz val="10"/>
        <rFont val="Times New Roman"/>
        <family val="1"/>
        <charset val="204"/>
      </rPr>
      <t xml:space="preserve">об участии муниципального образования в федеральных или региональных конкурсах по бюджетной тематике </t>
    </r>
    <r>
      <rPr>
        <sz val="10"/>
        <rFont val="Times New Roman"/>
        <family val="1"/>
        <charset val="204"/>
      </rPr>
      <t>на портале (сайте). По указанной ссылке размещено информационное сообщение о проведении конкурса «Бюджет для граждан» на региональном уровне.  Муниципальное образование принимало участие в этом конкурсе, но информации об этом на сайте не обнаружено.</t>
    </r>
  </si>
  <si>
    <t>https://перелюбский.рф/dokumenty/informatsiya-dlya-naseleniya/</t>
  </si>
  <si>
    <r>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t>
    </r>
    <r>
      <rPr>
        <u/>
        <sz val="10"/>
        <rFont val="Times New Roman"/>
        <family val="1"/>
        <charset val="204"/>
      </rPr>
      <t>по бюджетной тематике</t>
    </r>
    <r>
      <rPr>
        <sz val="10"/>
        <rFont val="Times New Roman"/>
        <family val="1"/>
        <charset val="204"/>
      </rPr>
      <t xml:space="preserve"> на портале (сайте). По указанной ссылке информация об участии в  конкурсах по бюджетной тематике не найдена.</t>
    </r>
  </si>
  <si>
    <t>https://petrovsk64.ru/novosti/rayon/17430/; https://petrovsk64.ru/novosti/rayon/17695/</t>
  </si>
  <si>
    <t>http://romanovka.sarmo.ru/?ELEMENT_ID=2339</t>
  </si>
  <si>
    <t>http://rtishevo.sarmo.ru/novosti/novosti/10417/</t>
  </si>
  <si>
    <r>
      <t xml:space="preserve">В целях оценки показателя учитывается публикация информации </t>
    </r>
    <r>
      <rPr>
        <u/>
        <sz val="10"/>
        <rFont val="Times New Roman"/>
        <family val="1"/>
        <charset val="204"/>
      </rPr>
      <t xml:space="preserve">об участии муниципального образования в федеральных или региональных конкурсах по бюджетной тематике </t>
    </r>
    <r>
      <rPr>
        <sz val="10"/>
        <rFont val="Times New Roman"/>
        <family val="1"/>
        <charset val="204"/>
      </rPr>
      <t>на портале (сайте), а не размещенный конкурсный проект.  Муниципальное образование принимало участие в региональном конкурсе «Бюджет для граждан», но информации об этом на сайте не обнаружено.</t>
    </r>
  </si>
  <si>
    <t>http://turki.sarmo.ru/novosti/1118/</t>
  </si>
  <si>
    <r>
      <t xml:space="preserve">В целях оценки показателя учитывается публикация информации об участии муниципального образования в федеральных или региональных конкурсах по </t>
    </r>
    <r>
      <rPr>
        <u/>
        <sz val="10"/>
        <rFont val="Times New Roman"/>
        <family val="1"/>
        <charset val="204"/>
      </rPr>
      <t>бюджетной тематике</t>
    </r>
    <r>
      <rPr>
        <sz val="10"/>
        <rFont val="Times New Roman"/>
        <family val="1"/>
        <charset val="204"/>
      </rPr>
      <t xml:space="preserve"> на портале (сайте). Участие муниципального образования в Проекте поддержки местных инициатив не оценивается в данном показателе. Муниципальное образование принимало участие в региональном конкурсе «Бюджет для граждан», но информации об этом на сайте не обнаружено.</t>
    </r>
  </si>
  <si>
    <t>https://vk.com/hvalynsk_official?w=wall-159936541_3260</t>
  </si>
  <si>
    <r>
      <t>В целях оценки показателя учитывается публикация информации о</t>
    </r>
    <r>
      <rPr>
        <u/>
        <sz val="10"/>
        <rFont val="Times New Roman"/>
        <family val="1"/>
        <charset val="204"/>
      </rPr>
      <t>б участии муниципального образования в федеральных или региональных конкурсах по бюджетной тематике на портале (сайте).</t>
    </r>
    <r>
      <rPr>
        <sz val="10"/>
        <rFont val="Times New Roman"/>
        <family val="1"/>
        <charset val="204"/>
      </rPr>
      <t xml:space="preserve">  Информация может быть продублирована в социальных сетях, но такие сообщения не оцениваются. В опубликованных сведениях в обязательном порядке должны быть указаны его наименование, </t>
    </r>
    <r>
      <rPr>
        <u/>
        <sz val="10"/>
        <rFont val="Times New Roman"/>
        <family val="1"/>
        <charset val="204"/>
      </rPr>
      <t>организатор(-ы), сроки проведения</t>
    </r>
    <r>
      <rPr>
        <sz val="10"/>
        <rFont val="Times New Roman"/>
        <family val="1"/>
        <charset val="204"/>
      </rPr>
      <t>, а также достигнутые результаты.</t>
    </r>
  </si>
  <si>
    <t>https://www.engels-city.ru/informatsiya-o-konkursakh-po-byudzhetnoj-tematike</t>
  </si>
  <si>
    <t>Обратите внимание, что в опубликованных сведениях в обязательном порядке должны быть указаны сроки проведения конкурса, не только сроки приема заявок.</t>
  </si>
  <si>
    <t>Информационное сообщениея об участии  в  региональном конкурсе проектов по представлению бюджета для граждан размещено 20.10.2020, хотя его итоги были подведены  30.09.2020 года, а об участии во Всероссийском конкурсе проектов по представлению бюджета для граждан - 22.09.2020, подведение итогов прошло 28.08.2020. Новостные сообщения должны быть актуальны, то есть либо их размещать, когда была отправлена заявка на участие в конкурсе, либо когда подведены итоги этого конкурса.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</si>
</sst>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37" x14ac:knownFonts="1">
    <font>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2"/>
      <color rgb="FF000000"/>
      <name val="Times New Roman"/>
      <family val="1"/>
      <charset val="204"/>
    </font>
    <font>
      <sz val="12"/>
      <color theme="1"/>
      <name val="Calibri"/>
      <family val="2"/>
      <charset val="204"/>
      <scheme val="minor"/>
    </font>
    <font>
      <sz val="10"/>
      <color theme="1"/>
      <name val="Times New Roman"/>
      <family val="1"/>
      <charset val="204"/>
    </font>
    <font>
      <b/>
      <sz val="10"/>
      <color theme="1"/>
      <name val="Times New Roman"/>
      <family val="1"/>
      <charset val="204"/>
    </font>
    <font>
      <b/>
      <sz val="10"/>
      <color theme="1"/>
      <name val="Calibri"/>
      <family val="2"/>
      <charset val="204"/>
      <scheme val="minor"/>
    </font>
    <font>
      <b/>
      <sz val="10"/>
      <name val="Times New Roman"/>
      <family val="1"/>
      <charset val="204"/>
    </font>
    <font>
      <b/>
      <i/>
      <sz val="10"/>
      <name val="Times New Roman"/>
      <family val="1"/>
      <charset val="204"/>
    </font>
    <font>
      <b/>
      <i/>
      <sz val="10"/>
      <color theme="1"/>
      <name val="Times New Roman"/>
      <family val="1"/>
      <charset val="204"/>
    </font>
    <font>
      <sz val="10"/>
      <name val="Times New Roman"/>
      <family val="1"/>
      <charset val="204"/>
    </font>
    <font>
      <sz val="10"/>
      <color rgb="FFFF0000"/>
      <name val="Calibri"/>
      <family val="2"/>
      <charset val="204"/>
      <scheme val="minor"/>
    </font>
    <font>
      <b/>
      <sz val="10"/>
      <color rgb="FFFF0000"/>
      <name val="Times New Roman"/>
      <family val="1"/>
      <charset val="204"/>
    </font>
    <font>
      <sz val="10"/>
      <name val="Calibri"/>
      <family val="2"/>
      <charset val="204"/>
      <scheme val="minor"/>
    </font>
    <font>
      <sz val="11"/>
      <color indexed="8"/>
      <name val="Calibri"/>
      <family val="2"/>
    </font>
    <font>
      <b/>
      <i/>
      <sz val="10"/>
      <color rgb="FF000000"/>
      <name val="Times New Roman"/>
      <family val="1"/>
      <charset val="204"/>
    </font>
    <font>
      <b/>
      <sz val="12"/>
      <color theme="1"/>
      <name val="Times New Roman"/>
      <family val="1"/>
      <charset val="204"/>
    </font>
    <font>
      <sz val="10"/>
      <color rgb="FF000000"/>
      <name val="Times New Roman"/>
      <family val="1"/>
      <charset val="204"/>
    </font>
    <font>
      <b/>
      <sz val="10"/>
      <color rgb="FF000000"/>
      <name val="Times New Roman"/>
      <family val="1"/>
      <charset val="204"/>
    </font>
    <font>
      <i/>
      <sz val="10"/>
      <color theme="1"/>
      <name val="Times New Roman"/>
      <family val="1"/>
      <charset val="204"/>
    </font>
    <font>
      <i/>
      <sz val="10"/>
      <color theme="1"/>
      <name val="Calibri"/>
      <family val="2"/>
      <charset val="204"/>
      <scheme val="minor"/>
    </font>
    <font>
      <b/>
      <sz val="10"/>
      <color rgb="FFC00000"/>
      <name val="Times New Roman"/>
      <family val="1"/>
      <charset val="204"/>
    </font>
    <font>
      <u/>
      <sz val="11"/>
      <color theme="10"/>
      <name val="Calibri"/>
      <family val="2"/>
      <charset val="204"/>
      <scheme val="minor"/>
    </font>
    <font>
      <u/>
      <sz val="10"/>
      <name val="Times New Roman"/>
      <family val="1"/>
      <charset val="204"/>
    </font>
    <font>
      <u/>
      <sz val="10"/>
      <color theme="10"/>
      <name val="Times New Roman"/>
      <family val="1"/>
      <charset val="204"/>
    </font>
    <font>
      <sz val="10"/>
      <color rgb="FFFF0000"/>
      <name val="Times New Roman"/>
      <family val="1"/>
      <charset val="204"/>
    </font>
    <font>
      <sz val="10"/>
      <color rgb="FF0070C0"/>
      <name val="Times New Roman"/>
      <family val="1"/>
      <charset val="204"/>
    </font>
    <font>
      <sz val="10"/>
      <color rgb="FFC00000"/>
      <name val="Times New Roman"/>
      <family val="1"/>
      <charset val="204"/>
    </font>
    <font>
      <sz val="10"/>
      <color rgb="FFC00000"/>
      <name val="Calibri"/>
      <family val="2"/>
      <charset val="204"/>
      <scheme val="minor"/>
    </font>
    <font>
      <i/>
      <sz val="10"/>
      <color rgb="FFC00000"/>
      <name val="Times New Roman"/>
      <family val="1"/>
      <charset val="204"/>
    </font>
    <font>
      <u/>
      <sz val="11"/>
      <name val="Calibri"/>
      <family val="2"/>
      <charset val="204"/>
      <scheme val="minor"/>
    </font>
    <font>
      <u/>
      <sz val="10"/>
      <color rgb="FFFF0000"/>
      <name val="Times New Roman"/>
      <family val="1"/>
      <charset val="204"/>
    </font>
    <font>
      <b/>
      <sz val="10"/>
      <color rgb="FF000000"/>
      <name val="Arial Cyr"/>
    </font>
    <font>
      <sz val="10"/>
      <name val="Arial"/>
      <family val="2"/>
      <charset val="204"/>
    </font>
    <font>
      <sz val="10"/>
      <color indexed="8"/>
      <name val="Arial"/>
      <family val="2"/>
      <charset val="204"/>
    </font>
    <font>
      <sz val="10"/>
      <name val="Arial Cyr"/>
      <charset val="204"/>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15" fillId="0" borderId="0"/>
    <xf numFmtId="0" fontId="23" fillId="0" borderId="0" applyNumberFormat="0" applyFill="0" applyBorder="0" applyAlignment="0" applyProtection="0"/>
    <xf numFmtId="165" fontId="33" fillId="7" borderId="8">
      <alignment horizontal="right" vertical="top" shrinkToFit="1"/>
    </xf>
    <xf numFmtId="0" fontId="34" fillId="0" borderId="0"/>
    <xf numFmtId="0" fontId="35" fillId="0" borderId="0"/>
    <xf numFmtId="0" fontId="36" fillId="0" borderId="0"/>
    <xf numFmtId="166" fontId="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cellStyleXfs>
  <cellXfs count="173">
    <xf numFmtId="0" fontId="0" fillId="0" borderId="0" xfId="0"/>
    <xf numFmtId="0" fontId="2" fillId="0" borderId="0" xfId="0" applyFont="1"/>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64" fontId="9" fillId="2" borderId="1" xfId="0" applyNumberFormat="1" applyFont="1" applyFill="1" applyBorder="1" applyAlignment="1">
      <alignment horizontal="center" vertical="center" wrapText="1"/>
    </xf>
    <xf numFmtId="0" fontId="11" fillId="3" borderId="1" xfId="0" applyFont="1" applyFill="1" applyBorder="1" applyAlignment="1">
      <alignment vertical="center"/>
    </xf>
    <xf numFmtId="164" fontId="8"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2" fillId="0" borderId="0" xfId="0" applyFont="1"/>
    <xf numFmtId="0" fontId="11" fillId="3" borderId="1" xfId="0" applyFont="1" applyFill="1" applyBorder="1" applyAlignment="1">
      <alignment horizontal="center" vertical="center"/>
    </xf>
    <xf numFmtId="0" fontId="14" fillId="0" borderId="0" xfId="0" applyFont="1"/>
    <xf numFmtId="0" fontId="11" fillId="0" borderId="0" xfId="0" applyFont="1" applyAlignment="1">
      <alignment horizontal="left" vertical="center"/>
    </xf>
    <xf numFmtId="0" fontId="11" fillId="3" borderId="2" xfId="0" applyFont="1" applyFill="1" applyBorder="1" applyAlignment="1">
      <alignment horizontal="center" vertical="center" wrapText="1"/>
    </xf>
    <xf numFmtId="164" fontId="16" fillId="2" borderId="1" xfId="1" applyNumberFormat="1" applyFont="1" applyFill="1" applyBorder="1" applyAlignment="1">
      <alignment horizontal="center" vertical="center"/>
    </xf>
    <xf numFmtId="0" fontId="8" fillId="4" borderId="1" xfId="0" applyFont="1" applyFill="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xf>
    <xf numFmtId="0" fontId="2" fillId="5" borderId="0" xfId="0" applyFont="1" applyFill="1"/>
    <xf numFmtId="0" fontId="8" fillId="3" borderId="1" xfId="0" applyFont="1" applyFill="1" applyBorder="1" applyAlignment="1">
      <alignment horizontal="center" vertical="center" wrapText="1"/>
    </xf>
    <xf numFmtId="164" fontId="11" fillId="0" borderId="1" xfId="1" applyNumberFormat="1" applyFont="1" applyFill="1" applyBorder="1" applyAlignment="1">
      <alignment horizontal="center" vertical="center"/>
    </xf>
    <xf numFmtId="0" fontId="11" fillId="0" borderId="1" xfId="0" applyFont="1" applyFill="1" applyBorder="1" applyAlignment="1">
      <alignment vertical="center"/>
    </xf>
    <xf numFmtId="164" fontId="11" fillId="4" borderId="1" xfId="1" applyNumberFormat="1" applyFont="1" applyFill="1" applyBorder="1" applyAlignment="1">
      <alignment horizontal="center" vertical="center"/>
    </xf>
    <xf numFmtId="0" fontId="14" fillId="5" borderId="0" xfId="0" applyFont="1" applyFill="1"/>
    <xf numFmtId="164" fontId="9" fillId="2" borderId="1" xfId="1" applyNumberFormat="1" applyFont="1" applyFill="1" applyBorder="1" applyAlignment="1">
      <alignment horizontal="center" vertical="center"/>
    </xf>
    <xf numFmtId="165" fontId="8" fillId="4" borderId="1"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wrapText="1"/>
    </xf>
    <xf numFmtId="0" fontId="17" fillId="3" borderId="0" xfId="0"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49" fontId="19" fillId="6" borderId="1" xfId="0" applyNumberFormat="1" applyFont="1" applyFill="1" applyBorder="1" applyAlignment="1">
      <alignment vertical="center" wrapText="1"/>
    </xf>
    <xf numFmtId="0" fontId="19" fillId="6" borderId="1" xfId="0" applyNumberFormat="1" applyFont="1" applyFill="1" applyBorder="1" applyAlignment="1">
      <alignment horizontal="center" vertical="center" wrapText="1"/>
    </xf>
    <xf numFmtId="0" fontId="5" fillId="2" borderId="4" xfId="0" applyFont="1" applyFill="1" applyBorder="1" applyAlignment="1">
      <alignment vertical="center" wrapText="1"/>
    </xf>
    <xf numFmtId="0" fontId="20" fillId="2" borderId="6" xfId="0" applyFont="1" applyFill="1" applyBorder="1" applyAlignment="1">
      <alignment vertical="top" wrapText="1"/>
    </xf>
    <xf numFmtId="49" fontId="18" fillId="0" borderId="1" xfId="0" applyNumberFormat="1" applyFont="1" applyBorder="1" applyAlignment="1">
      <alignment horizontal="center" vertical="center" wrapText="1"/>
    </xf>
    <xf numFmtId="0" fontId="5" fillId="0" borderId="6" xfId="0" applyFont="1" applyBorder="1" applyAlignment="1">
      <alignment horizontal="left" vertical="center" wrapText="1" indent="1"/>
    </xf>
    <xf numFmtId="0" fontId="18" fillId="0" borderId="1" xfId="0" applyFont="1" applyBorder="1" applyAlignment="1">
      <alignment horizontal="center" vertical="center" wrapText="1"/>
    </xf>
    <xf numFmtId="0" fontId="5" fillId="0" borderId="1" xfId="0" applyFont="1" applyBorder="1" applyAlignment="1">
      <alignment horizontal="left" vertical="center" wrapText="1" indent="1"/>
    </xf>
    <xf numFmtId="49" fontId="18" fillId="3" borderId="1" xfId="0" applyNumberFormat="1" applyFont="1" applyFill="1" applyBorder="1" applyAlignment="1">
      <alignment horizontal="center" vertical="center" wrapText="1"/>
    </xf>
    <xf numFmtId="49" fontId="19" fillId="6" borderId="4" xfId="0" applyNumberFormat="1" applyFont="1" applyFill="1" applyBorder="1" applyAlignment="1">
      <alignment horizontal="center" vertical="center" wrapText="1"/>
    </xf>
    <xf numFmtId="49" fontId="18" fillId="0" borderId="1" xfId="0" applyNumberFormat="1" applyFont="1" applyBorder="1" applyAlignment="1">
      <alignment vertical="center" wrapText="1"/>
    </xf>
    <xf numFmtId="0" fontId="20" fillId="2" borderId="6" xfId="0" applyFont="1" applyFill="1" applyBorder="1" applyAlignment="1">
      <alignment vertical="center" wrapText="1"/>
    </xf>
    <xf numFmtId="0" fontId="5" fillId="6" borderId="1" xfId="0" applyFont="1" applyFill="1" applyBorder="1"/>
    <xf numFmtId="0" fontId="6" fillId="6" borderId="1" xfId="0" applyFont="1" applyFill="1" applyBorder="1"/>
    <xf numFmtId="1" fontId="6" fillId="6" borderId="1" xfId="0" applyNumberFormat="1" applyFont="1" applyFill="1" applyBorder="1" applyAlignment="1">
      <alignment horizontal="center"/>
    </xf>
    <xf numFmtId="0" fontId="17" fillId="0" borderId="0" xfId="0" applyFont="1" applyAlignment="1">
      <alignment vertical="center"/>
    </xf>
    <xf numFmtId="0" fontId="6" fillId="0" borderId="0" xfId="0" applyFont="1" applyAlignment="1">
      <alignment vertical="center" wrapText="1"/>
    </xf>
    <xf numFmtId="0" fontId="5" fillId="0" borderId="0" xfId="0" applyFont="1"/>
    <xf numFmtId="0" fontId="20" fillId="0" borderId="0" xfId="0" applyFont="1" applyAlignment="1">
      <alignment horizontal="left" vertical="center"/>
    </xf>
    <xf numFmtId="0" fontId="6"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center"/>
    </xf>
    <xf numFmtId="1" fontId="8" fillId="6" borderId="1" xfId="0" applyNumberFormat="1" applyFont="1" applyFill="1" applyBorder="1" applyAlignment="1">
      <alignment horizontal="right" vertical="center"/>
    </xf>
    <xf numFmtId="0" fontId="8" fillId="6" borderId="1" xfId="0" applyFont="1" applyFill="1" applyBorder="1" applyAlignment="1">
      <alignment vertical="center"/>
    </xf>
    <xf numFmtId="0" fontId="22" fillId="6" borderId="1" xfId="0" applyFont="1" applyFill="1" applyBorder="1" applyAlignment="1">
      <alignment horizontal="left" vertical="center"/>
    </xf>
    <xf numFmtId="0" fontId="11" fillId="6" borderId="1" xfId="0" applyFont="1" applyFill="1" applyBorder="1" applyAlignment="1">
      <alignment horizontal="left" vertical="center"/>
    </xf>
    <xf numFmtId="164" fontId="11" fillId="6" borderId="1" xfId="0" applyNumberFormat="1" applyFont="1" applyFill="1" applyBorder="1" applyAlignment="1">
      <alignment horizontal="center" vertical="center"/>
    </xf>
    <xf numFmtId="2" fontId="24" fillId="6" borderId="1" xfId="2" applyNumberFormat="1" applyFont="1" applyFill="1" applyBorder="1" applyAlignment="1">
      <alignment horizontal="left" vertical="center"/>
    </xf>
    <xf numFmtId="1" fontId="11" fillId="0" borderId="1" xfId="0" applyNumberFormat="1" applyFont="1" applyBorder="1" applyAlignment="1">
      <alignment horizontal="center" vertical="center"/>
    </xf>
    <xf numFmtId="165" fontId="11" fillId="3" borderId="1" xfId="0" applyNumberFormat="1" applyFont="1" applyFill="1" applyBorder="1" applyAlignment="1">
      <alignment horizontal="left" vertical="center" wrapText="1"/>
    </xf>
    <xf numFmtId="0" fontId="11" fillId="0" borderId="1" xfId="0" applyFont="1" applyBorder="1" applyAlignment="1">
      <alignment horizontal="center" vertical="center"/>
    </xf>
    <xf numFmtId="0" fontId="11"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xf>
    <xf numFmtId="0" fontId="25" fillId="0" borderId="1" xfId="2" applyFont="1" applyBorder="1" applyAlignment="1">
      <alignment horizontal="left" vertical="center" wrapText="1"/>
    </xf>
    <xf numFmtId="0" fontId="26" fillId="3" borderId="1" xfId="0" applyFont="1" applyFill="1" applyBorder="1" applyAlignment="1">
      <alignment vertical="center" wrapText="1"/>
    </xf>
    <xf numFmtId="2" fontId="11"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8" fillId="3" borderId="1" xfId="0" applyFont="1" applyFill="1" applyBorder="1" applyAlignment="1">
      <alignment horizontal="center" vertical="center"/>
    </xf>
    <xf numFmtId="1"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 fontId="8" fillId="6" borderId="1" xfId="0" applyNumberFormat="1" applyFont="1" applyFill="1" applyBorder="1" applyAlignment="1">
      <alignment horizontal="left" vertical="center" wrapText="1"/>
    </xf>
    <xf numFmtId="0" fontId="11" fillId="6" borderId="1" xfId="0" applyFont="1" applyFill="1" applyBorder="1"/>
    <xf numFmtId="0" fontId="26" fillId="3" borderId="1" xfId="0" applyFont="1" applyFill="1" applyBorder="1" applyAlignment="1">
      <alignment horizontal="left" vertical="center" wrapText="1"/>
    </xf>
    <xf numFmtId="1" fontId="11" fillId="3" borderId="1" xfId="0" applyNumberFormat="1" applyFont="1" applyFill="1" applyBorder="1" applyAlignment="1">
      <alignment horizontal="center" vertical="center"/>
    </xf>
    <xf numFmtId="1" fontId="11" fillId="3" borderId="1" xfId="0" applyNumberFormat="1" applyFont="1" applyFill="1" applyBorder="1" applyAlignment="1">
      <alignment horizontal="left" vertical="center" wrapText="1"/>
    </xf>
    <xf numFmtId="0" fontId="12" fillId="0" borderId="0" xfId="0" applyFont="1" applyFill="1"/>
    <xf numFmtId="1" fontId="26" fillId="3" borderId="1" xfId="0" applyNumberFormat="1"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4" fontId="11" fillId="0" borderId="1" xfId="0" applyNumberFormat="1" applyFont="1" applyBorder="1" applyAlignment="1">
      <alignment horizontal="center"/>
    </xf>
    <xf numFmtId="0" fontId="7" fillId="0" borderId="0" xfId="0" applyFont="1" applyAlignment="1">
      <alignment horizontal="right"/>
    </xf>
    <xf numFmtId="0" fontId="7" fillId="3" borderId="0" xfId="0" applyFont="1" applyFill="1"/>
    <xf numFmtId="0" fontId="2" fillId="0" borderId="0" xfId="0" applyFont="1" applyAlignment="1">
      <alignment vertical="center"/>
    </xf>
    <xf numFmtId="0" fontId="11" fillId="3" borderId="6" xfId="0" applyFont="1" applyFill="1" applyBorder="1" applyAlignment="1">
      <alignment vertical="center" wrapText="1"/>
    </xf>
    <xf numFmtId="0" fontId="7" fillId="0" borderId="0" xfId="0" applyFont="1"/>
    <xf numFmtId="4" fontId="7" fillId="0" borderId="0" xfId="0" applyNumberFormat="1" applyFont="1" applyAlignment="1">
      <alignment horizontal="right"/>
    </xf>
    <xf numFmtId="4" fontId="2" fillId="0" borderId="0" xfId="0" applyNumberFormat="1" applyFont="1"/>
    <xf numFmtId="4" fontId="7" fillId="0" borderId="0" xfId="0" applyNumberFormat="1" applyFont="1"/>
    <xf numFmtId="2" fontId="11" fillId="3" borderId="1" xfId="0" applyNumberFormat="1" applyFont="1" applyFill="1" applyBorder="1" applyAlignment="1">
      <alignment horizontal="center" vertical="center" wrapText="1"/>
    </xf>
    <xf numFmtId="0" fontId="24" fillId="3" borderId="1" xfId="2" applyFont="1" applyFill="1" applyBorder="1" applyAlignment="1">
      <alignment horizontal="left" vertical="center" wrapText="1"/>
    </xf>
    <xf numFmtId="164" fontId="11" fillId="6" borderId="1" xfId="0" applyNumberFormat="1" applyFont="1" applyFill="1" applyBorder="1" applyAlignment="1">
      <alignment horizontal="left" vertical="center"/>
    </xf>
    <xf numFmtId="164" fontId="11" fillId="6" borderId="1" xfId="0" applyNumberFormat="1" applyFont="1" applyFill="1" applyBorder="1" applyAlignment="1">
      <alignment horizontal="left" vertical="center" wrapText="1"/>
    </xf>
    <xf numFmtId="0" fontId="12" fillId="5" borderId="0" xfId="0" applyFont="1" applyFill="1"/>
    <xf numFmtId="1" fontId="11" fillId="0" borderId="1" xfId="0" applyNumberFormat="1" applyFont="1" applyFill="1" applyBorder="1" applyAlignment="1">
      <alignment horizontal="center" vertical="center"/>
    </xf>
    <xf numFmtId="165"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xf>
    <xf numFmtId="0" fontId="25" fillId="0" borderId="1" xfId="2"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2" applyFont="1" applyBorder="1" applyAlignment="1">
      <alignment horizontal="left" vertical="center" wrapText="1"/>
    </xf>
    <xf numFmtId="4" fontId="11" fillId="3" borderId="1" xfId="0" applyNumberFormat="1" applyFont="1" applyFill="1" applyBorder="1" applyAlignment="1">
      <alignment horizontal="center" vertical="center"/>
    </xf>
    <xf numFmtId="1" fontId="27" fillId="3" borderId="1" xfId="0" applyNumberFormat="1" applyFont="1" applyFill="1" applyBorder="1" applyAlignment="1">
      <alignment horizontal="left" vertical="center" wrapText="1"/>
    </xf>
    <xf numFmtId="165" fontId="11" fillId="3" borderId="1" xfId="0" applyNumberFormat="1" applyFont="1" applyFill="1" applyBorder="1" applyAlignment="1">
      <alignment horizontal="center" vertical="center" wrapText="1"/>
    </xf>
    <xf numFmtId="0" fontId="11" fillId="3" borderId="0" xfId="0" applyFont="1" applyFill="1" applyBorder="1" applyAlignment="1">
      <alignment horizontal="left" vertical="center" wrapText="1"/>
    </xf>
    <xf numFmtId="0" fontId="6" fillId="0" borderId="0" xfId="0" applyFont="1" applyAlignment="1">
      <alignment vertical="center"/>
    </xf>
    <xf numFmtId="0" fontId="28" fillId="0" borderId="0" xfId="0" applyFont="1"/>
    <xf numFmtId="0" fontId="29" fillId="0" borderId="0" xfId="0" applyFont="1"/>
    <xf numFmtId="0" fontId="22" fillId="0" borderId="0" xfId="0" applyFont="1" applyAlignment="1">
      <alignment horizontal="center" vertical="center"/>
    </xf>
    <xf numFmtId="0" fontId="20" fillId="0" borderId="0" xfId="0" applyFont="1" applyAlignment="1">
      <alignment horizontal="center"/>
    </xf>
    <xf numFmtId="0" fontId="30" fillId="0" borderId="0" xfId="0" applyFont="1" applyAlignment="1">
      <alignment horizontal="center"/>
    </xf>
    <xf numFmtId="0" fontId="22" fillId="6" borderId="1" xfId="0" applyFont="1" applyFill="1" applyBorder="1" applyAlignment="1">
      <alignment horizontal="center" vertical="center"/>
    </xf>
    <xf numFmtId="1" fontId="11" fillId="6" borderId="1" xfId="0" applyNumberFormat="1" applyFont="1" applyFill="1" applyBorder="1" applyAlignment="1">
      <alignment horizontal="center" vertical="center"/>
    </xf>
    <xf numFmtId="1" fontId="8" fillId="6" borderId="1" xfId="0" applyNumberFormat="1" applyFont="1" applyFill="1" applyBorder="1" applyAlignment="1">
      <alignment horizontal="center" vertical="center" wrapText="1"/>
    </xf>
    <xf numFmtId="0" fontId="5" fillId="0" borderId="0" xfId="0" applyFont="1" applyFill="1"/>
    <xf numFmtId="0" fontId="28" fillId="0" borderId="0" xfId="0" applyFont="1" applyFill="1"/>
    <xf numFmtId="0" fontId="2" fillId="0" borderId="0" xfId="0" applyFont="1" applyFill="1"/>
    <xf numFmtId="1" fontId="11" fillId="3" borderId="1" xfId="0" applyNumberFormat="1" applyFont="1" applyFill="1" applyBorder="1" applyAlignment="1">
      <alignment horizontal="center" vertical="center" wrapText="1"/>
    </xf>
    <xf numFmtId="0" fontId="26" fillId="0" borderId="1" xfId="0" applyFont="1" applyBorder="1" applyAlignment="1">
      <alignment horizontal="left" vertical="center"/>
    </xf>
    <xf numFmtId="0" fontId="26" fillId="0" borderId="0" xfId="0" applyFont="1"/>
    <xf numFmtId="0" fontId="31" fillId="0" borderId="1" xfId="2" applyFont="1" applyBorder="1" applyAlignment="1">
      <alignment horizontal="left" vertical="center" wrapText="1"/>
    </xf>
    <xf numFmtId="1" fontId="13" fillId="6" borderId="1" xfId="0" applyNumberFormat="1" applyFont="1" applyFill="1" applyBorder="1" applyAlignment="1">
      <alignment horizontal="center" vertical="center"/>
    </xf>
    <xf numFmtId="0" fontId="13" fillId="6" borderId="1" xfId="0" applyFont="1" applyFill="1" applyBorder="1" applyAlignment="1">
      <alignment horizontal="left" vertical="center"/>
    </xf>
    <xf numFmtId="0" fontId="13" fillId="6" borderId="1" xfId="0" applyFont="1" applyFill="1" applyBorder="1" applyAlignment="1">
      <alignment horizontal="center" vertical="center"/>
    </xf>
    <xf numFmtId="164" fontId="26" fillId="6" borderId="1" xfId="0" applyNumberFormat="1" applyFont="1" applyFill="1" applyBorder="1" applyAlignment="1">
      <alignment horizontal="center" vertical="center"/>
    </xf>
    <xf numFmtId="1" fontId="26" fillId="6" borderId="1" xfId="0" applyNumberFormat="1" applyFont="1" applyFill="1" applyBorder="1" applyAlignment="1">
      <alignment horizontal="center" vertical="center"/>
    </xf>
    <xf numFmtId="1" fontId="13" fillId="6" borderId="1" xfId="0" applyNumberFormat="1" applyFont="1" applyFill="1" applyBorder="1" applyAlignment="1">
      <alignment horizontal="center" vertical="center" wrapText="1"/>
    </xf>
    <xf numFmtId="1" fontId="13" fillId="6" borderId="1" xfId="0" applyNumberFormat="1" applyFont="1" applyFill="1" applyBorder="1" applyAlignment="1">
      <alignment horizontal="left" vertical="center" wrapText="1"/>
    </xf>
    <xf numFmtId="0" fontId="26" fillId="3" borderId="0" xfId="0" applyFont="1" applyFill="1"/>
    <xf numFmtId="0" fontId="12" fillId="3" borderId="0" xfId="0" applyFont="1" applyFill="1"/>
    <xf numFmtId="1" fontId="11" fillId="3" borderId="1" xfId="2" applyNumberFormat="1" applyFont="1" applyFill="1" applyBorder="1" applyAlignment="1">
      <alignment horizontal="left" vertical="center" wrapText="1"/>
    </xf>
    <xf numFmtId="0" fontId="32" fillId="0" borderId="1" xfId="2" applyFont="1" applyBorder="1" applyAlignment="1">
      <alignment horizontal="left" vertical="center" wrapText="1"/>
    </xf>
    <xf numFmtId="1" fontId="26" fillId="3" borderId="1" xfId="2" applyNumberFormat="1" applyFont="1" applyFill="1" applyBorder="1" applyAlignment="1">
      <alignment horizontal="left" vertical="center" wrapText="1"/>
    </xf>
    <xf numFmtId="2" fontId="11" fillId="0" borderId="1" xfId="0" applyNumberFormat="1" applyFont="1" applyBorder="1" applyAlignment="1">
      <alignment horizontal="center" vertical="center" wrapText="1"/>
    </xf>
    <xf numFmtId="4" fontId="7" fillId="0" borderId="0" xfId="0" applyNumberFormat="1" applyFont="1" applyAlignment="1">
      <alignment horizontal="left" vertical="center"/>
    </xf>
    <xf numFmtId="1" fontId="13" fillId="3" borderId="1" xfId="0" applyNumberFormat="1" applyFont="1" applyFill="1" applyBorder="1" applyAlignment="1">
      <alignment horizontal="left" vertical="center" wrapText="1"/>
    </xf>
    <xf numFmtId="0" fontId="18" fillId="0" borderId="0" xfId="0" applyFont="1"/>
    <xf numFmtId="0" fontId="29" fillId="0" borderId="0" xfId="0" applyFont="1" applyAlignment="1">
      <alignment vertical="top"/>
    </xf>
    <xf numFmtId="0" fontId="2" fillId="0" borderId="0" xfId="0" applyFont="1" applyAlignment="1">
      <alignment vertical="top"/>
    </xf>
    <xf numFmtId="0" fontId="24" fillId="0" borderId="1" xfId="2" applyFont="1" applyBorder="1" applyAlignment="1">
      <alignment horizontal="left" vertical="center" wrapText="1"/>
    </xf>
    <xf numFmtId="0" fontId="11" fillId="0" borderId="1" xfId="0" applyFont="1" applyBorder="1" applyAlignment="1">
      <alignment horizontal="left" vertical="center" wrapText="1"/>
    </xf>
    <xf numFmtId="1" fontId="24" fillId="3" borderId="1" xfId="2" applyNumberFormat="1" applyFont="1" applyFill="1" applyBorder="1" applyAlignment="1">
      <alignment horizontal="left" vertical="center" wrapText="1"/>
    </xf>
    <xf numFmtId="0" fontId="11" fillId="0" borderId="0" xfId="0" applyFont="1" applyFill="1"/>
    <xf numFmtId="0" fontId="14" fillId="0" borderId="0" xfId="0" applyFont="1" applyFill="1"/>
    <xf numFmtId="0" fontId="24" fillId="0" borderId="1" xfId="2" applyFont="1" applyBorder="1" applyAlignment="1">
      <alignment horizontal="left" wrapText="1"/>
    </xf>
    <xf numFmtId="0" fontId="32" fillId="0" borderId="1" xfId="2" applyFont="1" applyBorder="1" applyAlignment="1">
      <alignment horizontal="left" wrapText="1"/>
    </xf>
    <xf numFmtId="0" fontId="11" fillId="0" borderId="0" xfId="0" applyFont="1"/>
    <xf numFmtId="0" fontId="11" fillId="0" borderId="1" xfId="0" applyFont="1" applyBorder="1" applyAlignment="1">
      <alignment horizontal="left" wrapText="1"/>
    </xf>
    <xf numFmtId="0" fontId="7" fillId="0" borderId="0" xfId="0" applyFont="1" applyAlignment="1">
      <alignment vertical="center"/>
    </xf>
    <xf numFmtId="4" fontId="7"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horizontal="center"/>
    </xf>
    <xf numFmtId="0" fontId="17" fillId="3" borderId="0" xfId="0" applyFont="1" applyFill="1" applyBorder="1" applyAlignment="1">
      <alignment horizontal="center" vertical="center"/>
    </xf>
    <xf numFmtId="49"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5" xfId="0"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5"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cellXfs>
  <cellStyles count="11">
    <cellStyle name="xl35" xfId="3"/>
    <cellStyle name="Гиперссылка" xfId="2" builtinId="8"/>
    <cellStyle name="Обычный" xfId="0" builtinId="0"/>
    <cellStyle name="Обычный 2" xfId="1"/>
    <cellStyle name="Обычный 2 2" xfId="4"/>
    <cellStyle name="Обычный 2 3" xfId="5"/>
    <cellStyle name="Обычный 3" xfId="6"/>
    <cellStyle name="Финансовый 2" xfId="7"/>
    <cellStyle name="Финансовый 3" xfId="8"/>
    <cellStyle name="Финансовый 3 2" xfId="9"/>
    <cellStyle name="Финансовый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80;&#1090;&#1086;&#1075;&#1080;%202015%20&#1075;&#1086;&#1076;/&#1056;&#1072;&#1079;&#1076;&#1077;&#1083;%2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Раздел 4)"/>
      <sheetName val="Оценка (Раздел 4)"/>
      <sheetName val="Методика (Раздел 4)"/>
      <sheetName val="Показатель 4.1"/>
      <sheetName val="Показатель 4.2"/>
      <sheetName val="Показатель 4.3"/>
      <sheetName val="Показатель 4.4"/>
      <sheetName val="Параметры"/>
    </sheetNames>
    <sheetDataSet>
      <sheetData sheetId="0"/>
      <sheetData sheetId="1"/>
      <sheetData sheetId="2">
        <row r="22">
          <cell r="B22" t="str">
            <v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1)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 </v>
          </cell>
        </row>
      </sheetData>
      <sheetData sheetId="3">
        <row r="5">
          <cell r="C5" t="str">
            <v>Да, в опросе приняли участие более 400 человек</v>
          </cell>
        </row>
      </sheetData>
      <sheetData sheetId="4">
        <row r="5">
          <cell r="C5" t="str">
            <v>Предоставленной возможностью воспользовались не менее 30 человек</v>
          </cell>
        </row>
        <row r="6">
          <cell r="C6" t="str">
            <v>Предоставленной возможностью воспользовались не менее 10 человек</v>
          </cell>
        </row>
        <row r="7">
          <cell r="C7" t="str">
            <v>Такая возможность не предоставлена или ей воспользовалось менее 10 человек</v>
          </cell>
        </row>
      </sheetData>
      <sheetData sheetId="5">
        <row r="5">
          <cell r="C5" t="str">
            <v>Да, использовались</v>
          </cell>
        </row>
        <row r="6">
          <cell r="C6" t="str">
            <v>Нет, не использовались</v>
          </cell>
        </row>
      </sheetData>
      <sheetData sheetId="6">
        <row r="6">
          <cell r="C6" t="str">
            <v xml:space="preserve">Да, заседания проводились и опубликованы принятые итоговые документы (протоколы) </v>
          </cell>
        </row>
        <row r="7">
          <cell r="C7" t="str">
            <v>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v>
          </cell>
        </row>
      </sheetData>
      <sheetData sheetId="7">
        <row r="4">
          <cell r="C4">
            <v>0.5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kalininsk.sarmo.ru/otkrytyybyudzhet/proekty-byudzheta/proekty-byudzheta2020.php" TargetMode="External"/><Relationship Id="rId2" Type="http://schemas.openxmlformats.org/officeDocument/2006/relationships/hyperlink" Target="http://volsk-ms.ru/resheniya-vms/proektyi/" TargetMode="External"/><Relationship Id="rId1" Type="http://schemas.openxmlformats.org/officeDocument/2006/relationships/hyperlink" Target="http://www.saratovmer.ru/budget/rubrics/4/1309.html" TargetMode="External"/><Relationship Id="rId6" Type="http://schemas.openxmlformats.org/officeDocument/2006/relationships/printerSettings" Target="../printerSettings/printerSettings4.bin"/><Relationship Id="rId5" Type="http://schemas.openxmlformats.org/officeDocument/2006/relationships/hyperlink" Target="http://arkadak.sarmo.ru/byudzhet-munitsipalnogo-rayona/reshenie-o-byudzhete/byudzhet2021-proekt.php" TargetMode="External"/><Relationship Id="rId4" Type="http://schemas.openxmlformats.org/officeDocument/2006/relationships/hyperlink" Target="http://ekaterinovka.sarmo.ru/rayonnoe-sobranie/2020-god.ph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romanovka.sarmo.ru/byudzhet-dlya-grazhdan/byudzhet-romanovskogo-munitsipalnogo-rayona/byudzhet-dlya-grazhdan.php" TargetMode="External"/><Relationship Id="rId3" Type="http://schemas.openxmlformats.org/officeDocument/2006/relationships/hyperlink" Target="http://www.saratovmer.ru/budget/rubrics/6/1310.html" TargetMode="External"/><Relationship Id="rId7" Type="http://schemas.openxmlformats.org/officeDocument/2006/relationships/hyperlink" Target="http://ivanteevka.sarmo.ru/byudzhet-dlya-grazhdan/byudzhet-dlya-grazhdan/2021/" TargetMode="External"/><Relationship Id="rId2" Type="http://schemas.openxmlformats.org/officeDocument/2006/relationships/hyperlink" Target="http://&#1074;&#1086;&#1083;&#1100;&#1089;&#1082;.&#1088;&#1092;/" TargetMode="External"/><Relationship Id="rId1" Type="http://schemas.openxmlformats.org/officeDocument/2006/relationships/hyperlink" Target="http://tatishevo.saratov.gov.ru/index.php?option=com_content&amp;view=article&amp;id=Itemid=1827" TargetMode="External"/><Relationship Id="rId6" Type="http://schemas.openxmlformats.org/officeDocument/2006/relationships/hyperlink" Target="http://ekaterinovka.sarmo.ru/byudzhet-dlya-grazhdan/" TargetMode="External"/><Relationship Id="rId11" Type="http://schemas.openxmlformats.org/officeDocument/2006/relationships/printerSettings" Target="../printerSettings/printerSettings5.bin"/><Relationship Id="rId5" Type="http://schemas.openxmlformats.org/officeDocument/2006/relationships/hyperlink" Target="http://adminemr.ru/byudzhet-i-finansy/byudzhet-dlya-grazhdan/" TargetMode="External"/><Relationship Id="rId10" Type="http://schemas.openxmlformats.org/officeDocument/2006/relationships/hyperlink" Target="http://hvalynsk.sarmo.ru/administratsiya-khvalynskogo-munitsipalnogo-rayona/byudzhet/byudzhet-dlya-grazhdan.php" TargetMode="External"/><Relationship Id="rId4" Type="http://schemas.openxmlformats.org/officeDocument/2006/relationships/hyperlink" Target="https://zatosvetly.ru/city/economics_amp_finance/byudzhet-gorodskogo-okruga/byudzhet-dlya-grazhdan/index.php?ELEMENT_ID=15236" TargetMode="External"/><Relationship Id="rId9" Type="http://schemas.openxmlformats.org/officeDocument/2006/relationships/hyperlink" Target="http://turki.sarmo.ru/otkrytyy-byudzhet/byudzhet-dlya-grazhda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1074;&#1086;&#1083;&#1100;&#1089;&#1082;.&#1088;&#109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1074;&#1086;&#1083;&#1100;&#1089;&#1082;.&#1088;&#1092;/" TargetMode="External"/><Relationship Id="rId1" Type="http://schemas.openxmlformats.org/officeDocument/2006/relationships/hyperlink" Target="http://balkomfin.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vk.com/hvalynsk_official?w=wall-159936541_3260" TargetMode="External"/><Relationship Id="rId2" Type="http://schemas.openxmlformats.org/officeDocument/2006/relationships/hyperlink" Target="http://rtishevo.sarmo.ru/novosti/novosti/10417/" TargetMode="External"/><Relationship Id="rId1" Type="http://schemas.openxmlformats.org/officeDocument/2006/relationships/hyperlink" Target="http://duhovnitskoe.sarmo.ru/novosti/4354/"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view="pageBreakPreview" zoomScaleNormal="100" zoomScaleSheetLayoutView="100" zoomScalePageLayoutView="70" workbookViewId="0">
      <selection activeCell="L12" sqref="L12"/>
    </sheetView>
  </sheetViews>
  <sheetFormatPr defaultRowHeight="12.75" x14ac:dyDescent="0.2"/>
  <cols>
    <col min="1" max="1" width="27" style="16" customWidth="1"/>
    <col min="2" max="3" width="12.7109375" style="1" customWidth="1"/>
    <col min="4" max="4" width="16.5703125" style="1" customWidth="1"/>
    <col min="5" max="5" width="16.42578125" style="1" customWidth="1"/>
    <col min="6" max="6" width="17" style="1" customWidth="1"/>
    <col min="7" max="16384" width="9.140625" style="1"/>
  </cols>
  <sheetData>
    <row r="1" spans="1:7" ht="33" customHeight="1" x14ac:dyDescent="0.25">
      <c r="A1" s="155" t="s">
        <v>0</v>
      </c>
      <c r="B1" s="155"/>
      <c r="C1" s="155"/>
      <c r="D1" s="155"/>
      <c r="E1" s="156"/>
      <c r="F1" s="156"/>
    </row>
    <row r="2" spans="1:7" ht="18.75" customHeight="1" x14ac:dyDescent="0.2">
      <c r="A2" s="17" t="s">
        <v>1</v>
      </c>
      <c r="B2" s="3" t="s">
        <v>2</v>
      </c>
      <c r="C2" s="4"/>
      <c r="D2" s="4"/>
      <c r="E2" s="5"/>
      <c r="F2" s="5"/>
    </row>
    <row r="3" spans="1:7" ht="67.5" customHeight="1" x14ac:dyDescent="0.2">
      <c r="A3" s="6" t="s">
        <v>10</v>
      </c>
      <c r="B3" s="6" t="s">
        <v>11</v>
      </c>
      <c r="C3" s="6" t="s">
        <v>3</v>
      </c>
      <c r="D3" s="6" t="s">
        <v>4</v>
      </c>
      <c r="E3" s="6" t="s">
        <v>5</v>
      </c>
      <c r="F3" s="6" t="s">
        <v>6</v>
      </c>
      <c r="G3" s="18"/>
    </row>
    <row r="4" spans="1:7" ht="15.95" customHeight="1" x14ac:dyDescent="0.2">
      <c r="A4" s="7" t="s">
        <v>7</v>
      </c>
      <c r="B4" s="8" t="s">
        <v>8</v>
      </c>
      <c r="C4" s="8" t="s">
        <v>8</v>
      </c>
      <c r="D4" s="8" t="s">
        <v>8</v>
      </c>
      <c r="E4" s="9" t="s">
        <v>8</v>
      </c>
      <c r="F4" s="9" t="s">
        <v>8</v>
      </c>
    </row>
    <row r="5" spans="1:7" ht="15.95" customHeight="1" x14ac:dyDescent="0.2">
      <c r="A5" s="7" t="s">
        <v>9</v>
      </c>
      <c r="B5" s="10">
        <f>SUM(C5:F5)</f>
        <v>40</v>
      </c>
      <c r="C5" s="10">
        <v>10</v>
      </c>
      <c r="D5" s="19">
        <v>10</v>
      </c>
      <c r="E5" s="19">
        <v>10</v>
      </c>
      <c r="F5" s="19">
        <v>10</v>
      </c>
    </row>
    <row r="6" spans="1:7" s="24" customFormat="1" ht="15.95" customHeight="1" x14ac:dyDescent="0.2">
      <c r="A6" s="20" t="s">
        <v>12</v>
      </c>
      <c r="B6" s="22"/>
      <c r="C6" s="22"/>
      <c r="D6" s="21"/>
      <c r="E6" s="23"/>
      <c r="F6" s="23"/>
    </row>
    <row r="7" spans="1:7" s="16" customFormat="1" ht="23.25" customHeight="1" x14ac:dyDescent="0.2">
      <c r="A7" s="11" t="s">
        <v>13</v>
      </c>
      <c r="B7" s="12">
        <f>SUM(C7:F7)</f>
        <v>34</v>
      </c>
      <c r="C7" s="13">
        <f>'Оценка (Этап IV)'!B7</f>
        <v>9</v>
      </c>
      <c r="D7" s="13">
        <v>8</v>
      </c>
      <c r="E7" s="26">
        <v>7</v>
      </c>
      <c r="F7" s="26">
        <v>10</v>
      </c>
    </row>
    <row r="8" spans="1:7" s="16" customFormat="1" ht="15.95" customHeight="1" x14ac:dyDescent="0.2">
      <c r="A8" s="27" t="s">
        <v>14</v>
      </c>
      <c r="B8" s="12">
        <f t="shared" ref="B8:B10" si="0">SUM(C8:F8)</f>
        <v>25</v>
      </c>
      <c r="C8" s="13">
        <f>'Оценка (Этап IV)'!B8</f>
        <v>6</v>
      </c>
      <c r="D8" s="13">
        <v>7.5</v>
      </c>
      <c r="E8" s="26">
        <v>7</v>
      </c>
      <c r="F8" s="26">
        <v>4.5</v>
      </c>
    </row>
    <row r="9" spans="1:7" s="16" customFormat="1" ht="15.95" customHeight="1" x14ac:dyDescent="0.2">
      <c r="A9" s="27" t="s">
        <v>15</v>
      </c>
      <c r="B9" s="12">
        <f t="shared" si="0"/>
        <v>25</v>
      </c>
      <c r="C9" s="13">
        <f>'Оценка (Этап IV)'!B9</f>
        <v>5</v>
      </c>
      <c r="D9" s="13">
        <v>8</v>
      </c>
      <c r="E9" s="26">
        <v>3</v>
      </c>
      <c r="F9" s="26">
        <v>9</v>
      </c>
    </row>
    <row r="10" spans="1:7" s="16" customFormat="1" ht="15.95" customHeight="1" x14ac:dyDescent="0.2">
      <c r="A10" s="27" t="s">
        <v>16</v>
      </c>
      <c r="B10" s="12">
        <f t="shared" si="0"/>
        <v>16</v>
      </c>
      <c r="C10" s="13">
        <f>'Оценка (Этап IV)'!B10</f>
        <v>4</v>
      </c>
      <c r="D10" s="13">
        <v>3</v>
      </c>
      <c r="E10" s="26">
        <v>4</v>
      </c>
      <c r="F10" s="26">
        <v>5</v>
      </c>
    </row>
    <row r="11" spans="1:7" s="29" customFormat="1" ht="15.95" customHeight="1" x14ac:dyDescent="0.2">
      <c r="A11" s="20" t="s">
        <v>17</v>
      </c>
      <c r="B11" s="22"/>
      <c r="C11" s="28"/>
      <c r="D11" s="28"/>
      <c r="E11" s="28"/>
      <c r="F11" s="28"/>
    </row>
    <row r="12" spans="1:7" s="16" customFormat="1" ht="15.95" customHeight="1" x14ac:dyDescent="0.2">
      <c r="A12" s="11" t="s">
        <v>18</v>
      </c>
      <c r="B12" s="12">
        <f>SUM(C12:F12)</f>
        <v>14</v>
      </c>
      <c r="C12" s="13">
        <f>'Оценка (Этап IV)'!B12</f>
        <v>2</v>
      </c>
      <c r="D12" s="13">
        <v>4</v>
      </c>
      <c r="E12" s="26">
        <v>2</v>
      </c>
      <c r="F12" s="26">
        <v>6</v>
      </c>
    </row>
    <row r="13" spans="1:7" s="16" customFormat="1" ht="15.95" customHeight="1" x14ac:dyDescent="0.2">
      <c r="A13" s="11" t="s">
        <v>19</v>
      </c>
      <c r="B13" s="12">
        <f t="shared" ref="B13:B49" si="1">SUM(C13:F13)</f>
        <v>19</v>
      </c>
      <c r="C13" s="13">
        <f>'Оценка (Этап IV)'!B13</f>
        <v>5.5</v>
      </c>
      <c r="D13" s="13">
        <v>1.5</v>
      </c>
      <c r="E13" s="26">
        <v>3</v>
      </c>
      <c r="F13" s="26">
        <v>9</v>
      </c>
    </row>
    <row r="14" spans="1:7" s="16" customFormat="1" ht="15.95" customHeight="1" x14ac:dyDescent="0.2">
      <c r="A14" s="11" t="s">
        <v>20</v>
      </c>
      <c r="B14" s="12">
        <f t="shared" si="1"/>
        <v>31.5</v>
      </c>
      <c r="C14" s="13">
        <f>'Оценка (Этап IV)'!B14</f>
        <v>5.5</v>
      </c>
      <c r="D14" s="13">
        <v>8</v>
      </c>
      <c r="E14" s="26">
        <v>9</v>
      </c>
      <c r="F14" s="26">
        <v>9</v>
      </c>
    </row>
    <row r="15" spans="1:7" s="16" customFormat="1" ht="15.95" customHeight="1" x14ac:dyDescent="0.2">
      <c r="A15" s="11" t="s">
        <v>21</v>
      </c>
      <c r="B15" s="12">
        <f t="shared" si="1"/>
        <v>27.5</v>
      </c>
      <c r="C15" s="13">
        <f>'Оценка (Этап IV)'!B15</f>
        <v>8</v>
      </c>
      <c r="D15" s="13">
        <v>5.5</v>
      </c>
      <c r="E15" s="26">
        <v>7</v>
      </c>
      <c r="F15" s="26">
        <v>7</v>
      </c>
    </row>
    <row r="16" spans="1:7" s="16" customFormat="1" ht="15.95" customHeight="1" x14ac:dyDescent="0.2">
      <c r="A16" s="11" t="s">
        <v>22</v>
      </c>
      <c r="B16" s="12">
        <f t="shared" si="1"/>
        <v>33.5</v>
      </c>
      <c r="C16" s="13">
        <f>'Оценка (Этап IV)'!B16</f>
        <v>8</v>
      </c>
      <c r="D16" s="13">
        <v>10</v>
      </c>
      <c r="E16" s="26">
        <v>7</v>
      </c>
      <c r="F16" s="26">
        <v>8.5</v>
      </c>
    </row>
    <row r="17" spans="1:6" s="16" customFormat="1" ht="15.95" customHeight="1" x14ac:dyDescent="0.2">
      <c r="A17" s="11" t="s">
        <v>23</v>
      </c>
      <c r="B17" s="12">
        <f t="shared" si="1"/>
        <v>38</v>
      </c>
      <c r="C17" s="13">
        <f>'Оценка (Этап IV)'!B17</f>
        <v>9</v>
      </c>
      <c r="D17" s="13">
        <v>10</v>
      </c>
      <c r="E17" s="26">
        <v>10</v>
      </c>
      <c r="F17" s="26">
        <v>9</v>
      </c>
    </row>
    <row r="18" spans="1:6" s="16" customFormat="1" ht="15.95" customHeight="1" x14ac:dyDescent="0.2">
      <c r="A18" s="11" t="s">
        <v>24</v>
      </c>
      <c r="B18" s="12">
        <f t="shared" si="1"/>
        <v>23</v>
      </c>
      <c r="C18" s="13">
        <f>'Оценка (Этап IV)'!B18</f>
        <v>6</v>
      </c>
      <c r="D18" s="13">
        <v>2</v>
      </c>
      <c r="E18" s="26">
        <v>6</v>
      </c>
      <c r="F18" s="26">
        <v>9</v>
      </c>
    </row>
    <row r="19" spans="1:6" s="16" customFormat="1" ht="15.95" customHeight="1" x14ac:dyDescent="0.2">
      <c r="A19" s="11" t="s">
        <v>25</v>
      </c>
      <c r="B19" s="12">
        <f t="shared" si="1"/>
        <v>18</v>
      </c>
      <c r="C19" s="13">
        <f>'Оценка (Этап IV)'!B19</f>
        <v>2</v>
      </c>
      <c r="D19" s="13">
        <v>3</v>
      </c>
      <c r="E19" s="26">
        <v>6</v>
      </c>
      <c r="F19" s="26">
        <v>7</v>
      </c>
    </row>
    <row r="20" spans="1:6" s="16" customFormat="1" ht="15.95" customHeight="1" x14ac:dyDescent="0.2">
      <c r="A20" s="11" t="s">
        <v>26</v>
      </c>
      <c r="B20" s="12">
        <f t="shared" si="1"/>
        <v>12</v>
      </c>
      <c r="C20" s="13">
        <f>'Оценка (Этап IV)'!B20</f>
        <v>2</v>
      </c>
      <c r="D20" s="13">
        <v>3</v>
      </c>
      <c r="E20" s="26">
        <v>1</v>
      </c>
      <c r="F20" s="26">
        <v>6</v>
      </c>
    </row>
    <row r="21" spans="1:6" s="16" customFormat="1" ht="15.95" customHeight="1" x14ac:dyDescent="0.2">
      <c r="A21" s="11" t="s">
        <v>27</v>
      </c>
      <c r="B21" s="12">
        <f t="shared" si="1"/>
        <v>22.5</v>
      </c>
      <c r="C21" s="13">
        <f>'Оценка (Этап IV)'!B21</f>
        <v>4</v>
      </c>
      <c r="D21" s="13">
        <v>8.5</v>
      </c>
      <c r="E21" s="26">
        <v>4</v>
      </c>
      <c r="F21" s="26">
        <v>6</v>
      </c>
    </row>
    <row r="22" spans="1:6" s="16" customFormat="1" ht="15.95" customHeight="1" x14ac:dyDescent="0.2">
      <c r="A22" s="11" t="s">
        <v>28</v>
      </c>
      <c r="B22" s="12">
        <f t="shared" si="1"/>
        <v>11</v>
      </c>
      <c r="C22" s="13">
        <f>'Оценка (Этап IV)'!B22</f>
        <v>0</v>
      </c>
      <c r="D22" s="13">
        <v>2</v>
      </c>
      <c r="E22" s="26">
        <v>4</v>
      </c>
      <c r="F22" s="26">
        <v>5</v>
      </c>
    </row>
    <row r="23" spans="1:6" s="16" customFormat="1" ht="15.95" customHeight="1" x14ac:dyDescent="0.2">
      <c r="A23" s="11" t="s">
        <v>29</v>
      </c>
      <c r="B23" s="12">
        <f t="shared" si="1"/>
        <v>12</v>
      </c>
      <c r="C23" s="13">
        <f>'Оценка (Этап IV)'!B23</f>
        <v>2</v>
      </c>
      <c r="D23" s="13">
        <v>3</v>
      </c>
      <c r="E23" s="26">
        <v>1</v>
      </c>
      <c r="F23" s="26">
        <v>6</v>
      </c>
    </row>
    <row r="24" spans="1:6" s="16" customFormat="1" ht="15.95" customHeight="1" x14ac:dyDescent="0.2">
      <c r="A24" s="11" t="s">
        <v>30</v>
      </c>
      <c r="B24" s="12">
        <f t="shared" si="1"/>
        <v>19.5</v>
      </c>
      <c r="C24" s="13">
        <f>'Оценка (Этап IV)'!B24</f>
        <v>2.5</v>
      </c>
      <c r="D24" s="13">
        <v>7</v>
      </c>
      <c r="E24" s="26">
        <v>1</v>
      </c>
      <c r="F24" s="26">
        <v>9</v>
      </c>
    </row>
    <row r="25" spans="1:6" s="16" customFormat="1" ht="15.95" customHeight="1" x14ac:dyDescent="0.2">
      <c r="A25" s="11" t="s">
        <v>31</v>
      </c>
      <c r="B25" s="12">
        <f t="shared" si="1"/>
        <v>38</v>
      </c>
      <c r="C25" s="13">
        <f>'Оценка (Этап IV)'!B25</f>
        <v>8</v>
      </c>
      <c r="D25" s="13">
        <v>10</v>
      </c>
      <c r="E25" s="26">
        <v>10</v>
      </c>
      <c r="F25" s="26">
        <v>10</v>
      </c>
    </row>
    <row r="26" spans="1:6" s="16" customFormat="1" ht="15.95" customHeight="1" x14ac:dyDescent="0.2">
      <c r="A26" s="11" t="s">
        <v>32</v>
      </c>
      <c r="B26" s="12">
        <f t="shared" si="1"/>
        <v>10</v>
      </c>
      <c r="C26" s="13">
        <f>'Оценка (Этап IV)'!B26</f>
        <v>3</v>
      </c>
      <c r="D26" s="13">
        <v>2</v>
      </c>
      <c r="E26" s="26">
        <v>2</v>
      </c>
      <c r="F26" s="26">
        <v>3</v>
      </c>
    </row>
    <row r="27" spans="1:6" s="16" customFormat="1" ht="15.95" customHeight="1" x14ac:dyDescent="0.2">
      <c r="A27" s="11" t="s">
        <v>33</v>
      </c>
      <c r="B27" s="12">
        <f t="shared" si="1"/>
        <v>13</v>
      </c>
      <c r="C27" s="13">
        <f>'Оценка (Этап IV)'!B27</f>
        <v>2.5</v>
      </c>
      <c r="D27" s="13">
        <v>3.5</v>
      </c>
      <c r="E27" s="26">
        <v>2</v>
      </c>
      <c r="F27" s="26">
        <v>5</v>
      </c>
    </row>
    <row r="28" spans="1:6" s="16" customFormat="1" ht="15.95" customHeight="1" x14ac:dyDescent="0.2">
      <c r="A28" s="11" t="s">
        <v>34</v>
      </c>
      <c r="B28" s="12">
        <f t="shared" si="1"/>
        <v>27</v>
      </c>
      <c r="C28" s="13">
        <f>'Оценка (Этап IV)'!B28</f>
        <v>7</v>
      </c>
      <c r="D28" s="13">
        <v>5</v>
      </c>
      <c r="E28" s="26">
        <v>6</v>
      </c>
      <c r="F28" s="26">
        <v>9</v>
      </c>
    </row>
    <row r="29" spans="1:6" s="16" customFormat="1" ht="15.95" customHeight="1" x14ac:dyDescent="0.2">
      <c r="A29" s="11" t="s">
        <v>35</v>
      </c>
      <c r="B29" s="12">
        <f t="shared" si="1"/>
        <v>35</v>
      </c>
      <c r="C29" s="13">
        <f>'Оценка (Этап IV)'!B29</f>
        <v>9</v>
      </c>
      <c r="D29" s="13">
        <v>7</v>
      </c>
      <c r="E29" s="26">
        <v>9</v>
      </c>
      <c r="F29" s="26">
        <v>10</v>
      </c>
    </row>
    <row r="30" spans="1:6" s="16" customFormat="1" ht="15.95" customHeight="1" x14ac:dyDescent="0.2">
      <c r="A30" s="11" t="s">
        <v>36</v>
      </c>
      <c r="B30" s="12">
        <f t="shared" si="1"/>
        <v>17</v>
      </c>
      <c r="C30" s="13">
        <f>'Оценка (Этап IV)'!B30</f>
        <v>4</v>
      </c>
      <c r="D30" s="13">
        <v>4</v>
      </c>
      <c r="E30" s="26">
        <v>4</v>
      </c>
      <c r="F30" s="26">
        <v>5</v>
      </c>
    </row>
    <row r="31" spans="1:6" s="16" customFormat="1" ht="15.95" customHeight="1" x14ac:dyDescent="0.2">
      <c r="A31" s="11" t="s">
        <v>37</v>
      </c>
      <c r="B31" s="12">
        <f t="shared" si="1"/>
        <v>21.5</v>
      </c>
      <c r="C31" s="13">
        <f>'Оценка (Этап IV)'!B31</f>
        <v>6</v>
      </c>
      <c r="D31" s="13">
        <v>6.5</v>
      </c>
      <c r="E31" s="26">
        <v>1</v>
      </c>
      <c r="F31" s="26">
        <v>8</v>
      </c>
    </row>
    <row r="32" spans="1:6" s="16" customFormat="1" ht="15.95" customHeight="1" x14ac:dyDescent="0.2">
      <c r="A32" s="11" t="s">
        <v>38</v>
      </c>
      <c r="B32" s="12">
        <f t="shared" si="1"/>
        <v>31.5</v>
      </c>
      <c r="C32" s="13">
        <f>'Оценка (Этап IV)'!B32</f>
        <v>8</v>
      </c>
      <c r="D32" s="13">
        <v>8.5</v>
      </c>
      <c r="E32" s="26">
        <v>5</v>
      </c>
      <c r="F32" s="26">
        <v>10</v>
      </c>
    </row>
    <row r="33" spans="1:6" s="16" customFormat="1" ht="15.95" customHeight="1" x14ac:dyDescent="0.2">
      <c r="A33" s="11" t="s">
        <v>39</v>
      </c>
      <c r="B33" s="12">
        <f t="shared" si="1"/>
        <v>19</v>
      </c>
      <c r="C33" s="13">
        <f>'Оценка (Этап IV)'!B33</f>
        <v>4</v>
      </c>
      <c r="D33" s="13">
        <v>3</v>
      </c>
      <c r="E33" s="26">
        <v>5</v>
      </c>
      <c r="F33" s="26">
        <v>7</v>
      </c>
    </row>
    <row r="34" spans="1:6" s="16" customFormat="1" ht="15.95" customHeight="1" x14ac:dyDescent="0.2">
      <c r="A34" s="11" t="s">
        <v>40</v>
      </c>
      <c r="B34" s="12">
        <f t="shared" si="1"/>
        <v>31.5</v>
      </c>
      <c r="C34" s="13">
        <f>'Оценка (Этап IV)'!B34</f>
        <v>8</v>
      </c>
      <c r="D34" s="13">
        <v>9</v>
      </c>
      <c r="E34" s="26">
        <v>6.5</v>
      </c>
      <c r="F34" s="26">
        <v>8</v>
      </c>
    </row>
    <row r="35" spans="1:6" s="16" customFormat="1" ht="15.95" customHeight="1" x14ac:dyDescent="0.2">
      <c r="A35" s="11" t="s">
        <v>41</v>
      </c>
      <c r="B35" s="12">
        <f t="shared" si="1"/>
        <v>21</v>
      </c>
      <c r="C35" s="13">
        <f>'Оценка (Этап IV)'!B35</f>
        <v>6</v>
      </c>
      <c r="D35" s="13">
        <v>3</v>
      </c>
      <c r="E35" s="26">
        <v>2</v>
      </c>
      <c r="F35" s="26">
        <v>10</v>
      </c>
    </row>
    <row r="36" spans="1:6" s="16" customFormat="1" ht="15.95" customHeight="1" x14ac:dyDescent="0.2">
      <c r="A36" s="11" t="s">
        <v>42</v>
      </c>
      <c r="B36" s="12">
        <f t="shared" si="1"/>
        <v>31.5</v>
      </c>
      <c r="C36" s="13">
        <f>'Оценка (Этап IV)'!B36</f>
        <v>10</v>
      </c>
      <c r="D36" s="13">
        <v>4</v>
      </c>
      <c r="E36" s="26">
        <v>7.5</v>
      </c>
      <c r="F36" s="26">
        <v>10</v>
      </c>
    </row>
    <row r="37" spans="1:6" s="16" customFormat="1" ht="15.95" customHeight="1" x14ac:dyDescent="0.2">
      <c r="A37" s="11" t="s">
        <v>43</v>
      </c>
      <c r="B37" s="12">
        <f t="shared" si="1"/>
        <v>24.5</v>
      </c>
      <c r="C37" s="13">
        <f>'Оценка (Этап IV)'!B37</f>
        <v>6</v>
      </c>
      <c r="D37" s="13">
        <v>4.5</v>
      </c>
      <c r="E37" s="26">
        <v>5</v>
      </c>
      <c r="F37" s="26">
        <v>9</v>
      </c>
    </row>
    <row r="38" spans="1:6" s="16" customFormat="1" ht="15.95" customHeight="1" x14ac:dyDescent="0.2">
      <c r="A38" s="11" t="s">
        <v>44</v>
      </c>
      <c r="B38" s="12">
        <f t="shared" si="1"/>
        <v>30.75</v>
      </c>
      <c r="C38" s="13">
        <f>'Оценка (Этап IV)'!B38</f>
        <v>8</v>
      </c>
      <c r="D38" s="13">
        <v>6.75</v>
      </c>
      <c r="E38" s="26">
        <v>7</v>
      </c>
      <c r="F38" s="26">
        <v>9</v>
      </c>
    </row>
    <row r="39" spans="1:6" s="16" customFormat="1" ht="15.95" customHeight="1" x14ac:dyDescent="0.2">
      <c r="A39" s="11" t="s">
        <v>45</v>
      </c>
      <c r="B39" s="12">
        <f t="shared" si="1"/>
        <v>38</v>
      </c>
      <c r="C39" s="13">
        <f>'Оценка (Этап IV)'!B39</f>
        <v>8</v>
      </c>
      <c r="D39" s="13">
        <v>10</v>
      </c>
      <c r="E39" s="26">
        <v>10</v>
      </c>
      <c r="F39" s="26">
        <v>10</v>
      </c>
    </row>
    <row r="40" spans="1:6" s="16" customFormat="1" ht="15.95" customHeight="1" x14ac:dyDescent="0.2">
      <c r="A40" s="11" t="s">
        <v>46</v>
      </c>
      <c r="B40" s="12">
        <f t="shared" si="1"/>
        <v>31</v>
      </c>
      <c r="C40" s="13">
        <f>'Оценка (Этап IV)'!B40</f>
        <v>9</v>
      </c>
      <c r="D40" s="13">
        <v>7</v>
      </c>
      <c r="E40" s="26">
        <v>5</v>
      </c>
      <c r="F40" s="26">
        <v>10</v>
      </c>
    </row>
    <row r="41" spans="1:6" s="16" customFormat="1" ht="15.95" customHeight="1" x14ac:dyDescent="0.2">
      <c r="A41" s="11" t="s">
        <v>47</v>
      </c>
      <c r="B41" s="12">
        <f t="shared" si="1"/>
        <v>33</v>
      </c>
      <c r="C41" s="13">
        <f>'Оценка (Этап IV)'!B41</f>
        <v>8.5</v>
      </c>
      <c r="D41" s="13">
        <v>8.5</v>
      </c>
      <c r="E41" s="26">
        <v>7</v>
      </c>
      <c r="F41" s="26">
        <v>9</v>
      </c>
    </row>
    <row r="42" spans="1:6" s="16" customFormat="1" ht="15.95" customHeight="1" x14ac:dyDescent="0.2">
      <c r="A42" s="11" t="s">
        <v>48</v>
      </c>
      <c r="B42" s="12">
        <f t="shared" si="1"/>
        <v>17</v>
      </c>
      <c r="C42" s="13">
        <f>'Оценка (Этап IV)'!B42</f>
        <v>2.5</v>
      </c>
      <c r="D42" s="13">
        <v>2.5</v>
      </c>
      <c r="E42" s="26">
        <v>5</v>
      </c>
      <c r="F42" s="26">
        <v>7</v>
      </c>
    </row>
    <row r="43" spans="1:6" s="16" customFormat="1" ht="15.95" customHeight="1" x14ac:dyDescent="0.2">
      <c r="A43" s="11" t="s">
        <v>49</v>
      </c>
      <c r="B43" s="12">
        <f t="shared" si="1"/>
        <v>16</v>
      </c>
      <c r="C43" s="13">
        <f>'Оценка (Этап IV)'!B43</f>
        <v>6</v>
      </c>
      <c r="D43" s="13">
        <v>5</v>
      </c>
      <c r="E43" s="26">
        <v>1</v>
      </c>
      <c r="F43" s="26">
        <v>4</v>
      </c>
    </row>
    <row r="44" spans="1:6" s="16" customFormat="1" ht="15.95" customHeight="1" x14ac:dyDescent="0.2">
      <c r="A44" s="11" t="s">
        <v>50</v>
      </c>
      <c r="B44" s="12">
        <f t="shared" si="1"/>
        <v>28</v>
      </c>
      <c r="C44" s="13">
        <f>'Оценка (Этап IV)'!B44</f>
        <v>8</v>
      </c>
      <c r="D44" s="13">
        <v>7</v>
      </c>
      <c r="E44" s="26">
        <v>4</v>
      </c>
      <c r="F44" s="26">
        <v>9</v>
      </c>
    </row>
    <row r="45" spans="1:6" s="16" customFormat="1" ht="15.95" customHeight="1" x14ac:dyDescent="0.2">
      <c r="A45" s="11" t="s">
        <v>51</v>
      </c>
      <c r="B45" s="12">
        <f t="shared" si="1"/>
        <v>19.5</v>
      </c>
      <c r="C45" s="13">
        <f>'Оценка (Этап IV)'!B45</f>
        <v>2</v>
      </c>
      <c r="D45" s="13">
        <v>4</v>
      </c>
      <c r="E45" s="26">
        <v>4.5</v>
      </c>
      <c r="F45" s="26">
        <v>9</v>
      </c>
    </row>
    <row r="46" spans="1:6" s="16" customFormat="1" ht="15.95" customHeight="1" x14ac:dyDescent="0.2">
      <c r="A46" s="11" t="s">
        <v>52</v>
      </c>
      <c r="B46" s="12">
        <f t="shared" si="1"/>
        <v>32</v>
      </c>
      <c r="C46" s="13">
        <f>'Оценка (Этап IV)'!B46</f>
        <v>8</v>
      </c>
      <c r="D46" s="13">
        <v>8</v>
      </c>
      <c r="E46" s="26">
        <v>8</v>
      </c>
      <c r="F46" s="26">
        <v>8</v>
      </c>
    </row>
    <row r="47" spans="1:6" s="16" customFormat="1" ht="15.95" customHeight="1" x14ac:dyDescent="0.2">
      <c r="A47" s="11" t="s">
        <v>53</v>
      </c>
      <c r="B47" s="12">
        <f t="shared" si="1"/>
        <v>34</v>
      </c>
      <c r="C47" s="13">
        <f>'Оценка (Этап IV)'!B47</f>
        <v>8</v>
      </c>
      <c r="D47" s="13">
        <v>7</v>
      </c>
      <c r="E47" s="26">
        <v>10</v>
      </c>
      <c r="F47" s="26">
        <v>9</v>
      </c>
    </row>
    <row r="48" spans="1:6" s="16" customFormat="1" ht="15.95" customHeight="1" x14ac:dyDescent="0.2">
      <c r="A48" s="11" t="s">
        <v>54</v>
      </c>
      <c r="B48" s="12">
        <f t="shared" si="1"/>
        <v>28</v>
      </c>
      <c r="C48" s="13">
        <f>'Оценка (Этап IV)'!B48</f>
        <v>8</v>
      </c>
      <c r="D48" s="13">
        <v>4</v>
      </c>
      <c r="E48" s="26">
        <v>7</v>
      </c>
      <c r="F48" s="26">
        <v>9</v>
      </c>
    </row>
    <row r="49" spans="1:6" s="16" customFormat="1" ht="15.95" customHeight="1" x14ac:dyDescent="0.2">
      <c r="A49" s="11" t="s">
        <v>55</v>
      </c>
      <c r="B49" s="12">
        <f t="shared" si="1"/>
        <v>27.5</v>
      </c>
      <c r="C49" s="13">
        <f>'Оценка (Этап IV)'!B49</f>
        <v>7</v>
      </c>
      <c r="D49" s="13">
        <v>5.5</v>
      </c>
      <c r="E49" s="26">
        <v>10</v>
      </c>
      <c r="F49" s="26">
        <v>5</v>
      </c>
    </row>
  </sheetData>
  <mergeCells count="1">
    <mergeCell ref="A1:F1"/>
  </mergeCells>
  <pageMargins left="0.39370078740157483" right="0.31496062992125984" top="0.35433070866141736" bottom="0.35433070866141736"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100" zoomScaleSheetLayoutView="100" zoomScalePageLayoutView="70" workbookViewId="0">
      <selection activeCell="B10" sqref="B10"/>
    </sheetView>
  </sheetViews>
  <sheetFormatPr defaultRowHeight="12.75" x14ac:dyDescent="0.2"/>
  <cols>
    <col min="1" max="1" width="27" style="1" customWidth="1"/>
    <col min="2" max="2" width="14.7109375" style="1" customWidth="1"/>
    <col min="3" max="3" width="19" style="1" customWidth="1"/>
    <col min="4" max="4" width="36.42578125" style="1" customWidth="1"/>
    <col min="5" max="5" width="39.7109375" style="1" customWidth="1"/>
    <col min="6" max="6" width="35.7109375" style="1" customWidth="1"/>
    <col min="7" max="7" width="38" style="1" customWidth="1"/>
    <col min="8" max="16384" width="9.140625" style="1"/>
  </cols>
  <sheetData>
    <row r="1" spans="1:8" ht="16.5" customHeight="1" x14ac:dyDescent="0.25">
      <c r="A1" s="155" t="s">
        <v>56</v>
      </c>
      <c r="B1" s="155"/>
      <c r="C1" s="155"/>
      <c r="D1" s="156"/>
      <c r="E1" s="156"/>
      <c r="F1" s="156"/>
      <c r="G1" s="156"/>
    </row>
    <row r="2" spans="1:8" ht="18.75" customHeight="1" x14ac:dyDescent="0.2">
      <c r="A2" s="2" t="s">
        <v>1</v>
      </c>
      <c r="B2" s="3" t="s">
        <v>2</v>
      </c>
      <c r="C2" s="4"/>
      <c r="D2" s="5"/>
      <c r="E2" s="5"/>
      <c r="F2" s="5"/>
      <c r="G2" s="5"/>
    </row>
    <row r="3" spans="1:8" s="16" customFormat="1" ht="97.5" customHeight="1" x14ac:dyDescent="0.2">
      <c r="A3" s="6" t="s">
        <v>10</v>
      </c>
      <c r="B3" s="6" t="s">
        <v>3</v>
      </c>
      <c r="C3" s="6" t="str">
        <f>'Показатель 8.1'!A1</f>
        <v xml:space="preserve">8.1. Проект решения о бюджете муниципального образования </v>
      </c>
      <c r="D3" s="6" t="str">
        <f>'Показатель 8.2'!A1</f>
        <v>8.2.   Опубликование бюджета для граждан, разработанного на основе проекта решения о бюджете муниципального образования на очередной финансовый год (очередной финансовый год и плановый период), на портале (сайте)</v>
      </c>
      <c r="E3" s="6" t="str">
        <f>'Показатель 9.1'!A1</f>
        <v>9.1. Информационное сообщение для граждан о проведении публичных слушаний по проекту решения о бюджете  муниципального образования на очередной финансовый год (очередной финансовый год и плановый период) на портале (сайте)</v>
      </c>
      <c r="F3" s="6" t="str">
        <f>'Показатель 9.2'!A1</f>
        <v xml:space="preserve">9.2. Проведение публичных слушаний по проекту решения о бюджете муниципального образования на очередной финансовый год (очередной финансовый год и плановый период) </v>
      </c>
      <c r="G3" s="6" t="str">
        <f>'Показатель 9.3'!A1</f>
        <v>9.3. Участие муниципального образования в проводимых в текущем году федеральных и (или) региональных конкурсах по бюджетной тематике и  опубликование информации об этом  на портале (сайте).</v>
      </c>
      <c r="H3" s="18"/>
    </row>
    <row r="4" spans="1:8" s="16" customFormat="1" ht="15.95" customHeight="1" x14ac:dyDescent="0.2">
      <c r="A4" s="7" t="s">
        <v>7</v>
      </c>
      <c r="B4" s="8" t="s">
        <v>8</v>
      </c>
      <c r="C4" s="8" t="s">
        <v>8</v>
      </c>
      <c r="D4" s="7" t="s">
        <v>8</v>
      </c>
      <c r="E4" s="7" t="s">
        <v>8</v>
      </c>
      <c r="F4" s="7" t="s">
        <v>8</v>
      </c>
      <c r="G4" s="7" t="s">
        <v>8</v>
      </c>
    </row>
    <row r="5" spans="1:8" s="16" customFormat="1" ht="15.95" customHeight="1" x14ac:dyDescent="0.2">
      <c r="A5" s="7" t="s">
        <v>9</v>
      </c>
      <c r="B5" s="10">
        <f>SUM(C5:G5)</f>
        <v>10</v>
      </c>
      <c r="C5" s="30">
        <f>'Методика IV этап'!C8</f>
        <v>4</v>
      </c>
      <c r="D5" s="30">
        <f>'Методика IV этап'!C13</f>
        <v>3</v>
      </c>
      <c r="E5" s="30">
        <f>'Методика IV этап'!C20</f>
        <v>1</v>
      </c>
      <c r="F5" s="30">
        <f>'Методика IV этап'!C24</f>
        <v>1</v>
      </c>
      <c r="G5" s="30">
        <f>'Методика IV этап'!C28</f>
        <v>1</v>
      </c>
    </row>
    <row r="6" spans="1:8" s="29" customFormat="1" ht="15.95" customHeight="1" x14ac:dyDescent="0.2">
      <c r="A6" s="20" t="s">
        <v>12</v>
      </c>
      <c r="B6" s="22"/>
      <c r="C6" s="21"/>
      <c r="D6" s="31"/>
      <c r="E6" s="31"/>
      <c r="F6" s="31"/>
      <c r="G6" s="31"/>
    </row>
    <row r="7" spans="1:8" s="16" customFormat="1" ht="17.25" customHeight="1" x14ac:dyDescent="0.2">
      <c r="A7" s="11" t="s">
        <v>13</v>
      </c>
      <c r="B7" s="12">
        <f>SUM(C7:G7)</f>
        <v>9</v>
      </c>
      <c r="C7" s="13">
        <f>'Показатель 8.1'!J9</f>
        <v>4</v>
      </c>
      <c r="D7" s="26">
        <f>'Показатель 8.2'!H10</f>
        <v>3</v>
      </c>
      <c r="E7" s="26">
        <f>'Показатель 9.1'!H8</f>
        <v>1</v>
      </c>
      <c r="F7" s="26">
        <f>'Показатель 9.2'!J8</f>
        <v>1</v>
      </c>
      <c r="G7" s="26">
        <f>'Показатель 9.3'!G8</f>
        <v>0</v>
      </c>
    </row>
    <row r="8" spans="1:8" s="16" customFormat="1" ht="15.95" customHeight="1" x14ac:dyDescent="0.2">
      <c r="A8" s="11" t="s">
        <v>14</v>
      </c>
      <c r="B8" s="12">
        <f>SUM(C8:G8)</f>
        <v>6</v>
      </c>
      <c r="C8" s="13">
        <f>'Показатель 8.1'!J10</f>
        <v>4</v>
      </c>
      <c r="D8" s="26">
        <f>'Показатель 8.2'!H11</f>
        <v>0</v>
      </c>
      <c r="E8" s="26">
        <f>'Показатель 9.1'!H9</f>
        <v>1</v>
      </c>
      <c r="F8" s="26">
        <f>'Показатель 9.2'!J9</f>
        <v>1</v>
      </c>
      <c r="G8" s="26">
        <f>'Показатель 9.3'!G9</f>
        <v>0</v>
      </c>
    </row>
    <row r="9" spans="1:8" s="16" customFormat="1" ht="15.95" customHeight="1" x14ac:dyDescent="0.2">
      <c r="A9" s="11" t="s">
        <v>15</v>
      </c>
      <c r="B9" s="12">
        <f>SUM(C9:G9)</f>
        <v>5</v>
      </c>
      <c r="C9" s="13">
        <f>'Показатель 8.1'!J11</f>
        <v>2</v>
      </c>
      <c r="D9" s="26">
        <f>'Показатель 8.2'!H12</f>
        <v>1</v>
      </c>
      <c r="E9" s="26">
        <f>'Показатель 9.1'!H10</f>
        <v>1</v>
      </c>
      <c r="F9" s="26">
        <f>'Показатель 9.2'!J10</f>
        <v>1</v>
      </c>
      <c r="G9" s="26">
        <f>'Показатель 9.3'!G10</f>
        <v>0</v>
      </c>
    </row>
    <row r="10" spans="1:8" s="16" customFormat="1" ht="15.95" customHeight="1" x14ac:dyDescent="0.2">
      <c r="A10" s="11" t="s">
        <v>16</v>
      </c>
      <c r="B10" s="12">
        <f>SUM(C10:G10)</f>
        <v>4</v>
      </c>
      <c r="C10" s="13">
        <f>'Показатель 8.1'!J12</f>
        <v>4</v>
      </c>
      <c r="D10" s="26">
        <f>'Показатель 8.2'!H13</f>
        <v>0</v>
      </c>
      <c r="E10" s="26">
        <f>'Показатель 9.1'!H11</f>
        <v>0</v>
      </c>
      <c r="F10" s="26">
        <f>'Показатель 9.2'!J11</f>
        <v>0</v>
      </c>
      <c r="G10" s="26">
        <f>'Показатель 9.3'!G11</f>
        <v>0</v>
      </c>
    </row>
    <row r="11" spans="1:8" s="29" customFormat="1" ht="15.95" customHeight="1" x14ac:dyDescent="0.2">
      <c r="A11" s="20" t="s">
        <v>17</v>
      </c>
      <c r="B11" s="22"/>
      <c r="C11" s="32"/>
      <c r="D11" s="28"/>
      <c r="E11" s="28"/>
      <c r="F11" s="28"/>
      <c r="G11" s="28"/>
    </row>
    <row r="12" spans="1:8" s="16" customFormat="1" ht="15.95" customHeight="1" x14ac:dyDescent="0.2">
      <c r="A12" s="11" t="s">
        <v>18</v>
      </c>
      <c r="B12" s="12">
        <f t="shared" ref="B12:B49" si="0">SUM(C12:G12)</f>
        <v>2</v>
      </c>
      <c r="C12" s="13">
        <f>'Показатель 8.1'!J14</f>
        <v>2</v>
      </c>
      <c r="D12" s="26">
        <f>'Показатель 8.2'!H15</f>
        <v>0</v>
      </c>
      <c r="E12" s="26">
        <f>'Показатель 9.1'!H13</f>
        <v>0</v>
      </c>
      <c r="F12" s="26">
        <f>'Показатель 9.2'!J13</f>
        <v>0</v>
      </c>
      <c r="G12" s="26">
        <f>'Показатель 9.3'!G13</f>
        <v>0</v>
      </c>
    </row>
    <row r="13" spans="1:8" s="16" customFormat="1" ht="15.95" customHeight="1" x14ac:dyDescent="0.2">
      <c r="A13" s="11" t="s">
        <v>19</v>
      </c>
      <c r="B13" s="12">
        <f t="shared" si="0"/>
        <v>5.5</v>
      </c>
      <c r="C13" s="13">
        <f>'Показатель 8.1'!J15</f>
        <v>4</v>
      </c>
      <c r="D13" s="26">
        <f>'Показатель 8.2'!H16</f>
        <v>0.5</v>
      </c>
      <c r="E13" s="26">
        <f>'Показатель 9.1'!H14</f>
        <v>0</v>
      </c>
      <c r="F13" s="26">
        <f>'Показатель 9.2'!J14</f>
        <v>1</v>
      </c>
      <c r="G13" s="26">
        <f>'Показатель 9.3'!G14</f>
        <v>0</v>
      </c>
    </row>
    <row r="14" spans="1:8" s="16" customFormat="1" ht="15.95" customHeight="1" x14ac:dyDescent="0.2">
      <c r="A14" s="11" t="s">
        <v>20</v>
      </c>
      <c r="B14" s="12">
        <f t="shared" si="0"/>
        <v>5.5</v>
      </c>
      <c r="C14" s="13">
        <f>'Показатель 8.1'!J16</f>
        <v>2</v>
      </c>
      <c r="D14" s="26">
        <f>'Показатель 8.2'!H17</f>
        <v>2</v>
      </c>
      <c r="E14" s="26">
        <f>'Показатель 9.1'!H15</f>
        <v>0.5</v>
      </c>
      <c r="F14" s="26">
        <f>'Показатель 9.2'!J15</f>
        <v>1</v>
      </c>
      <c r="G14" s="26">
        <f>'Показатель 9.3'!G15</f>
        <v>0</v>
      </c>
    </row>
    <row r="15" spans="1:8" s="16" customFormat="1" ht="15.95" customHeight="1" x14ac:dyDescent="0.2">
      <c r="A15" s="11" t="s">
        <v>21</v>
      </c>
      <c r="B15" s="12">
        <f t="shared" si="0"/>
        <v>8</v>
      </c>
      <c r="C15" s="13">
        <f>'Показатель 8.1'!J17</f>
        <v>4</v>
      </c>
      <c r="D15" s="26">
        <f>'Показатель 8.2'!H18</f>
        <v>2</v>
      </c>
      <c r="E15" s="26">
        <f>'Показатель 9.1'!H16</f>
        <v>1</v>
      </c>
      <c r="F15" s="26">
        <f>'Показатель 9.2'!J16</f>
        <v>1</v>
      </c>
      <c r="G15" s="26">
        <f>'Показатель 9.3'!G16</f>
        <v>0</v>
      </c>
    </row>
    <row r="16" spans="1:8" s="16" customFormat="1" ht="15.95" customHeight="1" x14ac:dyDescent="0.2">
      <c r="A16" s="11" t="s">
        <v>22</v>
      </c>
      <c r="B16" s="12">
        <f t="shared" si="0"/>
        <v>8</v>
      </c>
      <c r="C16" s="13">
        <f>'Показатель 8.1'!J18</f>
        <v>4</v>
      </c>
      <c r="D16" s="26">
        <f>'Показатель 8.2'!H19</f>
        <v>2</v>
      </c>
      <c r="E16" s="26">
        <f>'Показатель 9.1'!H17</f>
        <v>0</v>
      </c>
      <c r="F16" s="26">
        <f>'Показатель 9.2'!J17</f>
        <v>1</v>
      </c>
      <c r="G16" s="26">
        <f>'Показатель 9.3'!G17</f>
        <v>1</v>
      </c>
    </row>
    <row r="17" spans="1:7" s="16" customFormat="1" ht="15.95" customHeight="1" x14ac:dyDescent="0.2">
      <c r="A17" s="11" t="s">
        <v>23</v>
      </c>
      <c r="B17" s="12">
        <f t="shared" si="0"/>
        <v>9</v>
      </c>
      <c r="C17" s="13">
        <f>'Показатель 8.1'!J19</f>
        <v>4</v>
      </c>
      <c r="D17" s="26">
        <f>'Показатель 8.2'!H20</f>
        <v>2</v>
      </c>
      <c r="E17" s="26">
        <f>'Показатель 9.1'!H18</f>
        <v>1</v>
      </c>
      <c r="F17" s="26">
        <f>'Показатель 9.2'!J18</f>
        <v>1</v>
      </c>
      <c r="G17" s="26">
        <f>'Показатель 9.3'!G18</f>
        <v>1</v>
      </c>
    </row>
    <row r="18" spans="1:7" s="16" customFormat="1" ht="15.95" customHeight="1" x14ac:dyDescent="0.2">
      <c r="A18" s="11" t="s">
        <v>24</v>
      </c>
      <c r="B18" s="12">
        <f t="shared" si="0"/>
        <v>6</v>
      </c>
      <c r="C18" s="13">
        <f>'Показатель 8.1'!J20</f>
        <v>4</v>
      </c>
      <c r="D18" s="26">
        <f>'Показатель 8.2'!H21</f>
        <v>2</v>
      </c>
      <c r="E18" s="26">
        <f>'Показатель 9.1'!H19</f>
        <v>0</v>
      </c>
      <c r="F18" s="26">
        <f>'Показатель 9.2'!J19</f>
        <v>0</v>
      </c>
      <c r="G18" s="26">
        <f>'Показатель 9.3'!G19</f>
        <v>0</v>
      </c>
    </row>
    <row r="19" spans="1:7" s="16" customFormat="1" ht="15.95" customHeight="1" x14ac:dyDescent="0.2">
      <c r="A19" s="11" t="s">
        <v>25</v>
      </c>
      <c r="B19" s="12">
        <f t="shared" si="0"/>
        <v>2</v>
      </c>
      <c r="C19" s="13">
        <f>'Показатель 8.1'!J21</f>
        <v>2</v>
      </c>
      <c r="D19" s="26">
        <f>'Показатель 8.2'!H22</f>
        <v>0</v>
      </c>
      <c r="E19" s="26">
        <f>'Показатель 9.1'!H20</f>
        <v>0</v>
      </c>
      <c r="F19" s="26">
        <f>'Показатель 9.2'!J20</f>
        <v>0</v>
      </c>
      <c r="G19" s="26">
        <f>'Показатель 9.3'!G20</f>
        <v>0</v>
      </c>
    </row>
    <row r="20" spans="1:7" s="16" customFormat="1" ht="15.95" customHeight="1" x14ac:dyDescent="0.2">
      <c r="A20" s="11" t="s">
        <v>26</v>
      </c>
      <c r="B20" s="12">
        <f t="shared" si="0"/>
        <v>2</v>
      </c>
      <c r="C20" s="13">
        <f>'Показатель 8.1'!J22</f>
        <v>2</v>
      </c>
      <c r="D20" s="26">
        <f>'Показатель 8.2'!H23</f>
        <v>0</v>
      </c>
      <c r="E20" s="26">
        <f>'Показатель 9.1'!H21</f>
        <v>0</v>
      </c>
      <c r="F20" s="26">
        <f>'Показатель 9.2'!J21</f>
        <v>0</v>
      </c>
      <c r="G20" s="26">
        <f>'Показатель 9.3'!G21</f>
        <v>0</v>
      </c>
    </row>
    <row r="21" spans="1:7" s="16" customFormat="1" ht="15.95" customHeight="1" x14ac:dyDescent="0.2">
      <c r="A21" s="11" t="s">
        <v>27</v>
      </c>
      <c r="B21" s="12">
        <f t="shared" si="0"/>
        <v>4</v>
      </c>
      <c r="C21" s="13">
        <f>'Показатель 8.1'!J23</f>
        <v>2</v>
      </c>
      <c r="D21" s="26">
        <f>'Показатель 8.2'!H24</f>
        <v>1</v>
      </c>
      <c r="E21" s="26">
        <f>'Показатель 9.1'!H22</f>
        <v>1</v>
      </c>
      <c r="F21" s="26">
        <f>'Показатель 9.2'!J22</f>
        <v>0</v>
      </c>
      <c r="G21" s="26">
        <f>'Показатель 9.3'!G22</f>
        <v>0</v>
      </c>
    </row>
    <row r="22" spans="1:7" s="16" customFormat="1" ht="15.95" customHeight="1" x14ac:dyDescent="0.2">
      <c r="A22" s="11" t="s">
        <v>28</v>
      </c>
      <c r="B22" s="12">
        <f t="shared" si="0"/>
        <v>0</v>
      </c>
      <c r="C22" s="13">
        <f>'Показатель 8.1'!J24</f>
        <v>0</v>
      </c>
      <c r="D22" s="26">
        <f>'Показатель 8.2'!H25</f>
        <v>0</v>
      </c>
      <c r="E22" s="26">
        <f>'Показатель 9.1'!H23</f>
        <v>0</v>
      </c>
      <c r="F22" s="26">
        <f>'Показатель 9.2'!J23</f>
        <v>0</v>
      </c>
      <c r="G22" s="26">
        <f>'Показатель 9.3'!G23</f>
        <v>0</v>
      </c>
    </row>
    <row r="23" spans="1:7" s="16" customFormat="1" ht="15.95" customHeight="1" x14ac:dyDescent="0.2">
      <c r="A23" s="11" t="s">
        <v>29</v>
      </c>
      <c r="B23" s="12">
        <f t="shared" si="0"/>
        <v>2</v>
      </c>
      <c r="C23" s="13">
        <f>'Показатель 8.1'!J25</f>
        <v>2</v>
      </c>
      <c r="D23" s="26">
        <f>'Показатель 8.2'!H26</f>
        <v>0</v>
      </c>
      <c r="E23" s="26">
        <f>'Показатель 9.1'!H24</f>
        <v>0</v>
      </c>
      <c r="F23" s="26">
        <f>'Показатель 9.2'!J24</f>
        <v>0</v>
      </c>
      <c r="G23" s="26">
        <f>'Показатель 9.3'!G24</f>
        <v>0</v>
      </c>
    </row>
    <row r="24" spans="1:7" s="16" customFormat="1" ht="15.95" customHeight="1" x14ac:dyDescent="0.2">
      <c r="A24" s="11" t="s">
        <v>30</v>
      </c>
      <c r="B24" s="12">
        <f t="shared" si="0"/>
        <v>2.5</v>
      </c>
      <c r="C24" s="13">
        <f>'Показатель 8.1'!J26</f>
        <v>2</v>
      </c>
      <c r="D24" s="26">
        <f>'Показатель 8.2'!H27</f>
        <v>0.5</v>
      </c>
      <c r="E24" s="26">
        <f>'Показатель 9.1'!H25</f>
        <v>0</v>
      </c>
      <c r="F24" s="26">
        <f>'Показатель 9.2'!J25</f>
        <v>0</v>
      </c>
      <c r="G24" s="26">
        <f>'Показатель 9.3'!G25</f>
        <v>0</v>
      </c>
    </row>
    <row r="25" spans="1:7" s="16" customFormat="1" ht="15.95" customHeight="1" x14ac:dyDescent="0.2">
      <c r="A25" s="11" t="s">
        <v>31</v>
      </c>
      <c r="B25" s="12">
        <f t="shared" si="0"/>
        <v>8</v>
      </c>
      <c r="C25" s="13">
        <f>'Показатель 8.1'!J27</f>
        <v>4</v>
      </c>
      <c r="D25" s="26">
        <f>'Показатель 8.2'!H28</f>
        <v>1</v>
      </c>
      <c r="E25" s="26">
        <f>'Показатель 9.1'!H26</f>
        <v>1</v>
      </c>
      <c r="F25" s="26">
        <f>'Показатель 9.2'!J26</f>
        <v>1</v>
      </c>
      <c r="G25" s="26">
        <f>'Показатель 9.3'!G26</f>
        <v>1</v>
      </c>
    </row>
    <row r="26" spans="1:7" s="16" customFormat="1" ht="15.95" customHeight="1" x14ac:dyDescent="0.2">
      <c r="A26" s="11" t="s">
        <v>32</v>
      </c>
      <c r="B26" s="12">
        <f t="shared" si="0"/>
        <v>3</v>
      </c>
      <c r="C26" s="13">
        <f>'Показатель 8.1'!J28</f>
        <v>1</v>
      </c>
      <c r="D26" s="26">
        <f>'Показатель 8.2'!H29</f>
        <v>1</v>
      </c>
      <c r="E26" s="26">
        <f>'Показатель 9.1'!H27</f>
        <v>0</v>
      </c>
      <c r="F26" s="26">
        <f>'Показатель 9.2'!J27</f>
        <v>1</v>
      </c>
      <c r="G26" s="26">
        <f>'Показатель 9.3'!G27</f>
        <v>0</v>
      </c>
    </row>
    <row r="27" spans="1:7" s="16" customFormat="1" ht="15.95" customHeight="1" x14ac:dyDescent="0.2">
      <c r="A27" s="11" t="s">
        <v>33</v>
      </c>
      <c r="B27" s="12">
        <f t="shared" si="0"/>
        <v>2.5</v>
      </c>
      <c r="C27" s="13">
        <f>'Показатель 8.1'!J29</f>
        <v>2</v>
      </c>
      <c r="D27" s="26">
        <f>'Показатель 8.2'!H30</f>
        <v>0.5</v>
      </c>
      <c r="E27" s="26">
        <f>'Показатель 9.1'!H28</f>
        <v>0</v>
      </c>
      <c r="F27" s="26">
        <f>'Показатель 9.2'!J28</f>
        <v>0</v>
      </c>
      <c r="G27" s="26">
        <f>'Показатель 9.3'!G28</f>
        <v>0</v>
      </c>
    </row>
    <row r="28" spans="1:7" s="16" customFormat="1" ht="15.95" customHeight="1" x14ac:dyDescent="0.2">
      <c r="A28" s="11" t="s">
        <v>34</v>
      </c>
      <c r="B28" s="12">
        <f t="shared" si="0"/>
        <v>7</v>
      </c>
      <c r="C28" s="13">
        <f>'Показатель 8.1'!J30</f>
        <v>4</v>
      </c>
      <c r="D28" s="26">
        <f>'Показатель 8.2'!H31</f>
        <v>1</v>
      </c>
      <c r="E28" s="26">
        <f>'Показатель 9.1'!H29</f>
        <v>1</v>
      </c>
      <c r="F28" s="26">
        <f>'Показатель 9.2'!J29</f>
        <v>1</v>
      </c>
      <c r="G28" s="26">
        <f>'Показатель 9.3'!G29</f>
        <v>0</v>
      </c>
    </row>
    <row r="29" spans="1:7" s="16" customFormat="1" ht="15.95" customHeight="1" x14ac:dyDescent="0.2">
      <c r="A29" s="11" t="s">
        <v>35</v>
      </c>
      <c r="B29" s="12">
        <f t="shared" si="0"/>
        <v>9</v>
      </c>
      <c r="C29" s="13">
        <f>'Показатель 8.1'!J31</f>
        <v>4</v>
      </c>
      <c r="D29" s="26">
        <f>'Показатель 8.2'!H32</f>
        <v>2</v>
      </c>
      <c r="E29" s="26">
        <f>'Показатель 9.1'!H30</f>
        <v>1</v>
      </c>
      <c r="F29" s="26">
        <f>'Показатель 9.2'!J30</f>
        <v>1</v>
      </c>
      <c r="G29" s="26">
        <f>'Показатель 9.3'!G30</f>
        <v>1</v>
      </c>
    </row>
    <row r="30" spans="1:7" s="16" customFormat="1" ht="15.95" customHeight="1" x14ac:dyDescent="0.2">
      <c r="A30" s="11" t="s">
        <v>36</v>
      </c>
      <c r="B30" s="12">
        <f t="shared" si="0"/>
        <v>4</v>
      </c>
      <c r="C30" s="13">
        <f>'Показатель 8.1'!J32</f>
        <v>2</v>
      </c>
      <c r="D30" s="26">
        <f>'Показатель 8.2'!H33</f>
        <v>1</v>
      </c>
      <c r="E30" s="26">
        <f>'Показатель 9.1'!H31</f>
        <v>0</v>
      </c>
      <c r="F30" s="26">
        <f>'Показатель 9.2'!J31</f>
        <v>1</v>
      </c>
      <c r="G30" s="26">
        <f>'Показатель 9.3'!G31</f>
        <v>0</v>
      </c>
    </row>
    <row r="31" spans="1:7" s="16" customFormat="1" ht="15.95" customHeight="1" x14ac:dyDescent="0.2">
      <c r="A31" s="11" t="s">
        <v>37</v>
      </c>
      <c r="B31" s="12">
        <f t="shared" si="0"/>
        <v>6</v>
      </c>
      <c r="C31" s="13">
        <f>'Показатель 8.1'!J33</f>
        <v>4</v>
      </c>
      <c r="D31" s="26">
        <f>'Показатель 8.2'!H34</f>
        <v>1</v>
      </c>
      <c r="E31" s="26">
        <f>'Показатель 9.1'!H32</f>
        <v>0</v>
      </c>
      <c r="F31" s="26">
        <f>'Показатель 9.2'!J32</f>
        <v>1</v>
      </c>
      <c r="G31" s="26">
        <f>'Показатель 9.3'!G32</f>
        <v>0</v>
      </c>
    </row>
    <row r="32" spans="1:7" s="16" customFormat="1" ht="15.95" customHeight="1" x14ac:dyDescent="0.2">
      <c r="A32" s="11" t="s">
        <v>38</v>
      </c>
      <c r="B32" s="12">
        <f t="shared" si="0"/>
        <v>8</v>
      </c>
      <c r="C32" s="13">
        <f>'Показатель 8.1'!J34</f>
        <v>4</v>
      </c>
      <c r="D32" s="26">
        <f>'Показатель 8.2'!H35</f>
        <v>2</v>
      </c>
      <c r="E32" s="26">
        <f>'Показатель 9.1'!H33</f>
        <v>1</v>
      </c>
      <c r="F32" s="26">
        <f>'Показатель 9.2'!J33</f>
        <v>1</v>
      </c>
      <c r="G32" s="26">
        <f>'Показатель 9.3'!G33</f>
        <v>0</v>
      </c>
    </row>
    <row r="33" spans="1:7" s="16" customFormat="1" ht="15.95" customHeight="1" x14ac:dyDescent="0.2">
      <c r="A33" s="11" t="s">
        <v>39</v>
      </c>
      <c r="B33" s="12">
        <f t="shared" si="0"/>
        <v>4</v>
      </c>
      <c r="C33" s="13">
        <f>'Показатель 8.1'!J35</f>
        <v>2</v>
      </c>
      <c r="D33" s="26">
        <f>'Показатель 8.2'!H36</f>
        <v>1</v>
      </c>
      <c r="E33" s="26">
        <f>'Показатель 9.1'!H34</f>
        <v>1</v>
      </c>
      <c r="F33" s="26">
        <f>'Показатель 9.2'!J34</f>
        <v>0</v>
      </c>
      <c r="G33" s="26">
        <f>'Показатель 9.3'!G34</f>
        <v>0</v>
      </c>
    </row>
    <row r="34" spans="1:7" s="16" customFormat="1" ht="15.95" customHeight="1" x14ac:dyDescent="0.2">
      <c r="A34" s="11" t="s">
        <v>40</v>
      </c>
      <c r="B34" s="12">
        <f t="shared" si="0"/>
        <v>8</v>
      </c>
      <c r="C34" s="13">
        <f>'Показатель 8.1'!J36</f>
        <v>4</v>
      </c>
      <c r="D34" s="26">
        <f>'Показатель 8.2'!H37</f>
        <v>2</v>
      </c>
      <c r="E34" s="26">
        <f>'Показатель 9.1'!H35</f>
        <v>1</v>
      </c>
      <c r="F34" s="26">
        <f>'Показатель 9.2'!J35</f>
        <v>1</v>
      </c>
      <c r="G34" s="26">
        <f>'Показатель 9.3'!G35</f>
        <v>0</v>
      </c>
    </row>
    <row r="35" spans="1:7" s="16" customFormat="1" ht="15.95" customHeight="1" x14ac:dyDescent="0.2">
      <c r="A35" s="11" t="s">
        <v>41</v>
      </c>
      <c r="B35" s="12">
        <f t="shared" si="0"/>
        <v>6</v>
      </c>
      <c r="C35" s="13">
        <f>'Показатель 8.1'!J37</f>
        <v>4</v>
      </c>
      <c r="D35" s="26">
        <f>'Показатель 8.2'!H38</f>
        <v>2</v>
      </c>
      <c r="E35" s="26">
        <f>'Показатель 9.1'!H36</f>
        <v>0</v>
      </c>
      <c r="F35" s="26">
        <f>'Показатель 9.2'!J36</f>
        <v>0</v>
      </c>
      <c r="G35" s="26">
        <f>'Показатель 9.3'!G36</f>
        <v>0</v>
      </c>
    </row>
    <row r="36" spans="1:7" s="16" customFormat="1" ht="15.95" customHeight="1" x14ac:dyDescent="0.2">
      <c r="A36" s="11" t="s">
        <v>42</v>
      </c>
      <c r="B36" s="12">
        <f t="shared" si="0"/>
        <v>10</v>
      </c>
      <c r="C36" s="13">
        <f>'Показатель 8.1'!J38</f>
        <v>4</v>
      </c>
      <c r="D36" s="26">
        <f>'Показатель 8.2'!H39</f>
        <v>3</v>
      </c>
      <c r="E36" s="26">
        <f>'Показатель 9.1'!H37</f>
        <v>1</v>
      </c>
      <c r="F36" s="26">
        <f>'Показатель 9.2'!J37</f>
        <v>1</v>
      </c>
      <c r="G36" s="26">
        <f>'Показатель 9.3'!G37</f>
        <v>1</v>
      </c>
    </row>
    <row r="37" spans="1:7" s="16" customFormat="1" ht="15.95" customHeight="1" x14ac:dyDescent="0.2">
      <c r="A37" s="11" t="s">
        <v>43</v>
      </c>
      <c r="B37" s="12">
        <f t="shared" si="0"/>
        <v>6</v>
      </c>
      <c r="C37" s="13">
        <f>'Показатель 8.1'!J39</f>
        <v>4</v>
      </c>
      <c r="D37" s="26">
        <f>'Показатель 8.2'!H40</f>
        <v>1</v>
      </c>
      <c r="E37" s="26">
        <f>'Показатель 9.1'!H38</f>
        <v>0</v>
      </c>
      <c r="F37" s="26">
        <f>'Показатель 9.2'!J38</f>
        <v>1</v>
      </c>
      <c r="G37" s="26">
        <f>'Показатель 9.3'!G38</f>
        <v>0</v>
      </c>
    </row>
    <row r="38" spans="1:7" s="16" customFormat="1" ht="15.95" customHeight="1" x14ac:dyDescent="0.2">
      <c r="A38" s="11" t="s">
        <v>44</v>
      </c>
      <c r="B38" s="12">
        <f t="shared" si="0"/>
        <v>8</v>
      </c>
      <c r="C38" s="13">
        <f>'Показатель 8.1'!J40</f>
        <v>4</v>
      </c>
      <c r="D38" s="26">
        <f>'Показатель 8.2'!H41</f>
        <v>2</v>
      </c>
      <c r="E38" s="26">
        <f>'Показатель 9.1'!H39</f>
        <v>1</v>
      </c>
      <c r="F38" s="26">
        <f>'Показатель 9.2'!J39</f>
        <v>1</v>
      </c>
      <c r="G38" s="26">
        <f>'Показатель 9.3'!G39</f>
        <v>0</v>
      </c>
    </row>
    <row r="39" spans="1:7" s="16" customFormat="1" ht="15.95" customHeight="1" x14ac:dyDescent="0.2">
      <c r="A39" s="11" t="s">
        <v>45</v>
      </c>
      <c r="B39" s="12">
        <f t="shared" si="0"/>
        <v>8</v>
      </c>
      <c r="C39" s="13">
        <f>'Показатель 8.1'!J41</f>
        <v>4</v>
      </c>
      <c r="D39" s="26">
        <f>'Показатель 8.2'!H42</f>
        <v>2</v>
      </c>
      <c r="E39" s="26">
        <f>'Показатель 9.1'!H40</f>
        <v>1</v>
      </c>
      <c r="F39" s="26">
        <f>'Показатель 9.2'!J40</f>
        <v>1</v>
      </c>
      <c r="G39" s="26">
        <f>'Показатель 9.3'!G40</f>
        <v>0</v>
      </c>
    </row>
    <row r="40" spans="1:7" s="16" customFormat="1" ht="15.95" customHeight="1" x14ac:dyDescent="0.2">
      <c r="A40" s="11" t="s">
        <v>46</v>
      </c>
      <c r="B40" s="12">
        <f t="shared" si="0"/>
        <v>9</v>
      </c>
      <c r="C40" s="13">
        <f>'Показатель 8.1'!J42</f>
        <v>4</v>
      </c>
      <c r="D40" s="26">
        <f>'Показатель 8.2'!H43</f>
        <v>2</v>
      </c>
      <c r="E40" s="26">
        <f>'Показатель 9.1'!H41</f>
        <v>1</v>
      </c>
      <c r="F40" s="26">
        <f>'Показатель 9.2'!J41</f>
        <v>1</v>
      </c>
      <c r="G40" s="26">
        <f>'Показатель 9.3'!G41</f>
        <v>1</v>
      </c>
    </row>
    <row r="41" spans="1:7" s="16" customFormat="1" ht="15" customHeight="1" x14ac:dyDescent="0.2">
      <c r="A41" s="11" t="s">
        <v>47</v>
      </c>
      <c r="B41" s="12">
        <f t="shared" si="0"/>
        <v>8.5</v>
      </c>
      <c r="C41" s="13">
        <f>'Показатель 8.1'!J43</f>
        <v>4</v>
      </c>
      <c r="D41" s="26">
        <f>'Показатель 8.2'!H44</f>
        <v>2</v>
      </c>
      <c r="E41" s="26">
        <f>'Показатель 9.1'!H42</f>
        <v>0.5</v>
      </c>
      <c r="F41" s="26">
        <f>'Показатель 9.2'!J42</f>
        <v>1</v>
      </c>
      <c r="G41" s="26">
        <f>'Показатель 9.3'!G42</f>
        <v>1</v>
      </c>
    </row>
    <row r="42" spans="1:7" s="16" customFormat="1" ht="15.95" customHeight="1" x14ac:dyDescent="0.2">
      <c r="A42" s="11" t="s">
        <v>48</v>
      </c>
      <c r="B42" s="12">
        <f t="shared" si="0"/>
        <v>2.5</v>
      </c>
      <c r="C42" s="13">
        <f>'Показатель 8.1'!J44</f>
        <v>2</v>
      </c>
      <c r="D42" s="26">
        <f>'Показатель 8.2'!H45</f>
        <v>0.5</v>
      </c>
      <c r="E42" s="26">
        <f>'Показатель 9.1'!H43</f>
        <v>0</v>
      </c>
      <c r="F42" s="26">
        <f>'Показатель 9.2'!J43</f>
        <v>0</v>
      </c>
      <c r="G42" s="26">
        <f>'Показатель 9.3'!G43</f>
        <v>0</v>
      </c>
    </row>
    <row r="43" spans="1:7" s="16" customFormat="1" ht="15.95" customHeight="1" x14ac:dyDescent="0.2">
      <c r="A43" s="11" t="s">
        <v>49</v>
      </c>
      <c r="B43" s="12">
        <f t="shared" si="0"/>
        <v>6</v>
      </c>
      <c r="C43" s="13">
        <f>'Показатель 8.1'!J45</f>
        <v>4</v>
      </c>
      <c r="D43" s="26">
        <f>'Показатель 8.2'!H46</f>
        <v>1</v>
      </c>
      <c r="E43" s="26">
        <f>'Показатель 9.1'!H44</f>
        <v>1</v>
      </c>
      <c r="F43" s="26">
        <f>'Показатель 9.2'!J44</f>
        <v>0</v>
      </c>
      <c r="G43" s="26">
        <f>'Показатель 9.3'!G44</f>
        <v>0</v>
      </c>
    </row>
    <row r="44" spans="1:7" s="16" customFormat="1" ht="15.95" customHeight="1" x14ac:dyDescent="0.2">
      <c r="A44" s="11" t="s">
        <v>50</v>
      </c>
      <c r="B44" s="12">
        <f t="shared" si="0"/>
        <v>8</v>
      </c>
      <c r="C44" s="13">
        <f>'Показатель 8.1'!J46</f>
        <v>4</v>
      </c>
      <c r="D44" s="26">
        <f>'Показатель 8.2'!H47</f>
        <v>2</v>
      </c>
      <c r="E44" s="26">
        <f>'Показатель 9.1'!H45</f>
        <v>1</v>
      </c>
      <c r="F44" s="26">
        <f>'Показатель 9.2'!J45</f>
        <v>1</v>
      </c>
      <c r="G44" s="26">
        <f>'Показатель 9.3'!G45</f>
        <v>0</v>
      </c>
    </row>
    <row r="45" spans="1:7" s="16" customFormat="1" ht="15.95" customHeight="1" x14ac:dyDescent="0.2">
      <c r="A45" s="11" t="s">
        <v>51</v>
      </c>
      <c r="B45" s="12">
        <f t="shared" si="0"/>
        <v>2</v>
      </c>
      <c r="C45" s="13">
        <f>'Показатель 8.1'!J47</f>
        <v>1</v>
      </c>
      <c r="D45" s="26">
        <f>'Показатель 8.2'!H48</f>
        <v>0</v>
      </c>
      <c r="E45" s="26">
        <f>'Показатель 9.1'!H46</f>
        <v>0</v>
      </c>
      <c r="F45" s="26">
        <f>'Показатель 9.2'!J46</f>
        <v>1</v>
      </c>
      <c r="G45" s="26">
        <f>'Показатель 9.3'!G46</f>
        <v>0</v>
      </c>
    </row>
    <row r="46" spans="1:7" s="16" customFormat="1" ht="15.95" customHeight="1" x14ac:dyDescent="0.2">
      <c r="A46" s="11" t="s">
        <v>52</v>
      </c>
      <c r="B46" s="12">
        <f t="shared" si="0"/>
        <v>8</v>
      </c>
      <c r="C46" s="13">
        <f>'Показатель 8.1'!J48</f>
        <v>4</v>
      </c>
      <c r="D46" s="26">
        <f>'Показатель 8.2'!H49</f>
        <v>2</v>
      </c>
      <c r="E46" s="26">
        <f>'Показатель 9.1'!H47</f>
        <v>1</v>
      </c>
      <c r="F46" s="26">
        <f>'Показатель 9.2'!J47</f>
        <v>1</v>
      </c>
      <c r="G46" s="26">
        <f>'Показатель 9.3'!G47</f>
        <v>0</v>
      </c>
    </row>
    <row r="47" spans="1:7" s="16" customFormat="1" ht="15.95" customHeight="1" x14ac:dyDescent="0.2">
      <c r="A47" s="11" t="s">
        <v>53</v>
      </c>
      <c r="B47" s="12">
        <f t="shared" si="0"/>
        <v>8</v>
      </c>
      <c r="C47" s="13">
        <f>'Показатель 8.1'!J49</f>
        <v>4</v>
      </c>
      <c r="D47" s="26">
        <f>'Показатель 8.2'!H50</f>
        <v>2</v>
      </c>
      <c r="E47" s="26">
        <f>'Показатель 9.1'!H48</f>
        <v>1</v>
      </c>
      <c r="F47" s="26">
        <f>'Показатель 9.2'!J48</f>
        <v>1</v>
      </c>
      <c r="G47" s="26">
        <f>'Показатель 9.3'!G48</f>
        <v>0</v>
      </c>
    </row>
    <row r="48" spans="1:7" s="16" customFormat="1" ht="15.95" customHeight="1" x14ac:dyDescent="0.2">
      <c r="A48" s="11" t="s">
        <v>54</v>
      </c>
      <c r="B48" s="12">
        <f t="shared" si="0"/>
        <v>8</v>
      </c>
      <c r="C48" s="13">
        <f>'Показатель 8.1'!J50</f>
        <v>4</v>
      </c>
      <c r="D48" s="26">
        <f>'Показатель 8.2'!H51</f>
        <v>2</v>
      </c>
      <c r="E48" s="26">
        <f>'Показатель 9.1'!H49</f>
        <v>1</v>
      </c>
      <c r="F48" s="26">
        <f>'Показатель 9.2'!J49</f>
        <v>1</v>
      </c>
      <c r="G48" s="26">
        <f>'Показатель 9.3'!G49</f>
        <v>0</v>
      </c>
    </row>
    <row r="49" spans="1:7" s="16" customFormat="1" ht="15.95" customHeight="1" x14ac:dyDescent="0.2">
      <c r="A49" s="11" t="s">
        <v>55</v>
      </c>
      <c r="B49" s="12">
        <f t="shared" si="0"/>
        <v>7</v>
      </c>
      <c r="C49" s="13">
        <f>'Показатель 8.1'!J51</f>
        <v>4</v>
      </c>
      <c r="D49" s="26">
        <f>'Показатель 8.2'!H52</f>
        <v>2</v>
      </c>
      <c r="E49" s="26">
        <f>'Показатель 9.1'!H50</f>
        <v>0</v>
      </c>
      <c r="F49" s="26">
        <f>'Показатель 9.2'!J50</f>
        <v>0</v>
      </c>
      <c r="G49" s="26">
        <f>'Показатель 9.3'!G50</f>
        <v>1</v>
      </c>
    </row>
  </sheetData>
  <mergeCells count="1">
    <mergeCell ref="A1:G1"/>
  </mergeCells>
  <printOptions horizontalCentered="1"/>
  <pageMargins left="0.19685039370078741" right="0.19685039370078741" top="0.15748031496062992" bottom="0.15748031496062992" header="0" footer="0"/>
  <pageSetup paperSize="9" scale="6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BreakPreview" zoomScale="98" zoomScaleNormal="100" zoomScaleSheetLayoutView="98" workbookViewId="0">
      <pane ySplit="4" topLeftCell="A20" activePane="bottomLeft" state="frozen"/>
      <selection activeCell="L37" sqref="L37"/>
      <selection pane="bottomLeft" activeCell="L37" sqref="L37"/>
    </sheetView>
  </sheetViews>
  <sheetFormatPr defaultRowHeight="15" x14ac:dyDescent="0.25"/>
  <cols>
    <col min="1" max="1" width="6.140625" customWidth="1"/>
    <col min="2" max="2" width="110.28515625" customWidth="1"/>
    <col min="3" max="3" width="7.42578125" customWidth="1"/>
  </cols>
  <sheetData>
    <row r="1" spans="1:3" ht="15.75" x14ac:dyDescent="0.25">
      <c r="A1" s="157" t="s">
        <v>57</v>
      </c>
      <c r="B1" s="157"/>
      <c r="C1" s="157"/>
    </row>
    <row r="2" spans="1:3" ht="15.75" x14ac:dyDescent="0.25">
      <c r="A2" s="33"/>
      <c r="B2" s="33"/>
      <c r="C2" s="33"/>
    </row>
    <row r="3" spans="1:3" ht="15" customHeight="1" x14ac:dyDescent="0.25">
      <c r="A3" s="158" t="s">
        <v>58</v>
      </c>
      <c r="B3" s="159" t="s">
        <v>59</v>
      </c>
      <c r="C3" s="159" t="s">
        <v>60</v>
      </c>
    </row>
    <row r="4" spans="1:3" x14ac:dyDescent="0.25">
      <c r="A4" s="158"/>
      <c r="B4" s="159"/>
      <c r="C4" s="159"/>
    </row>
    <row r="5" spans="1:3" x14ac:dyDescent="0.25">
      <c r="A5" s="34" t="s">
        <v>61</v>
      </c>
      <c r="B5" s="35" t="s">
        <v>62</v>
      </c>
      <c r="C5" s="36">
        <f>C8+C13</f>
        <v>7</v>
      </c>
    </row>
    <row r="6" spans="1:3" ht="36.75" customHeight="1" x14ac:dyDescent="0.25">
      <c r="A6" s="160" t="s">
        <v>63</v>
      </c>
      <c r="B6" s="37" t="s">
        <v>64</v>
      </c>
      <c r="C6" s="161"/>
    </row>
    <row r="7" spans="1:3" ht="106.5" customHeight="1" x14ac:dyDescent="0.25">
      <c r="A7" s="160"/>
      <c r="B7" s="38" t="s">
        <v>65</v>
      </c>
      <c r="C7" s="161"/>
    </row>
    <row r="8" spans="1:3" x14ac:dyDescent="0.25">
      <c r="A8" s="39"/>
      <c r="B8" s="40" t="s">
        <v>66</v>
      </c>
      <c r="C8" s="41">
        <v>4</v>
      </c>
    </row>
    <row r="9" spans="1:3" x14ac:dyDescent="0.25">
      <c r="A9" s="39"/>
      <c r="B9" s="40" t="s">
        <v>67</v>
      </c>
      <c r="C9" s="41">
        <v>2</v>
      </c>
    </row>
    <row r="10" spans="1:3" x14ac:dyDescent="0.25">
      <c r="A10" s="39"/>
      <c r="B10" s="42" t="s">
        <v>68</v>
      </c>
      <c r="C10" s="41">
        <v>0</v>
      </c>
    </row>
    <row r="11" spans="1:3" ht="38.25" customHeight="1" x14ac:dyDescent="0.25">
      <c r="A11" s="166" t="s">
        <v>69</v>
      </c>
      <c r="B11" s="37" t="s">
        <v>70</v>
      </c>
      <c r="C11" s="167"/>
    </row>
    <row r="12" spans="1:3" ht="288" customHeight="1" x14ac:dyDescent="0.25">
      <c r="A12" s="166"/>
      <c r="B12" s="38" t="s">
        <v>71</v>
      </c>
      <c r="C12" s="167"/>
    </row>
    <row r="13" spans="1:3" x14ac:dyDescent="0.25">
      <c r="A13" s="43"/>
      <c r="B13" s="40" t="s">
        <v>72</v>
      </c>
      <c r="C13" s="41">
        <v>3</v>
      </c>
    </row>
    <row r="14" spans="1:3" x14ac:dyDescent="0.25">
      <c r="A14" s="43"/>
      <c r="B14" s="40" t="s">
        <v>73</v>
      </c>
      <c r="C14" s="41">
        <v>2</v>
      </c>
    </row>
    <row r="15" spans="1:3" x14ac:dyDescent="0.25">
      <c r="A15" s="43"/>
      <c r="B15" s="40" t="s">
        <v>74</v>
      </c>
      <c r="C15" s="41">
        <v>1</v>
      </c>
    </row>
    <row r="16" spans="1:3" x14ac:dyDescent="0.25">
      <c r="A16" s="43"/>
      <c r="B16" s="42" t="s">
        <v>75</v>
      </c>
      <c r="C16" s="41">
        <v>0</v>
      </c>
    </row>
    <row r="17" spans="1:3" x14ac:dyDescent="0.25">
      <c r="A17" s="44" t="s">
        <v>76</v>
      </c>
      <c r="B17" s="35" t="s">
        <v>77</v>
      </c>
      <c r="C17" s="36">
        <f>C20+C24+C28</f>
        <v>3</v>
      </c>
    </row>
    <row r="18" spans="1:3" ht="34.5" customHeight="1" x14ac:dyDescent="0.25">
      <c r="A18" s="162" t="s">
        <v>78</v>
      </c>
      <c r="B18" s="37" t="s">
        <v>79</v>
      </c>
      <c r="C18" s="164"/>
    </row>
    <row r="19" spans="1:3" ht="161.25" customHeight="1" x14ac:dyDescent="0.25">
      <c r="A19" s="163"/>
      <c r="B19" s="38" t="s">
        <v>80</v>
      </c>
      <c r="C19" s="165"/>
    </row>
    <row r="20" spans="1:3" ht="30" customHeight="1" x14ac:dyDescent="0.25">
      <c r="A20" s="45"/>
      <c r="B20" s="40" t="s">
        <v>81</v>
      </c>
      <c r="C20" s="41">
        <v>1</v>
      </c>
    </row>
    <row r="21" spans="1:3" ht="17.25" customHeight="1" x14ac:dyDescent="0.25">
      <c r="A21" s="45"/>
      <c r="B21" s="40" t="s">
        <v>82</v>
      </c>
      <c r="C21" s="41">
        <v>0</v>
      </c>
    </row>
    <row r="22" spans="1:3" ht="66" customHeight="1" x14ac:dyDescent="0.25">
      <c r="A22" s="162" t="s">
        <v>83</v>
      </c>
      <c r="B22" s="37" t="s">
        <v>84</v>
      </c>
      <c r="C22" s="164"/>
    </row>
    <row r="23" spans="1:3" ht="73.5" customHeight="1" x14ac:dyDescent="0.25">
      <c r="A23" s="163"/>
      <c r="B23" s="46" t="s">
        <v>85</v>
      </c>
      <c r="C23" s="165"/>
    </row>
    <row r="24" spans="1:3" ht="39" customHeight="1" x14ac:dyDescent="0.25">
      <c r="A24" s="45"/>
      <c r="B24" s="40" t="s">
        <v>86</v>
      </c>
      <c r="C24" s="41">
        <v>1</v>
      </c>
    </row>
    <row r="25" spans="1:3" ht="30" customHeight="1" x14ac:dyDescent="0.25">
      <c r="A25" s="45"/>
      <c r="B25" s="40" t="s">
        <v>87</v>
      </c>
      <c r="C25" s="41">
        <v>0</v>
      </c>
    </row>
    <row r="26" spans="1:3" ht="33.75" customHeight="1" x14ac:dyDescent="0.25">
      <c r="A26" s="162" t="s">
        <v>88</v>
      </c>
      <c r="B26" s="37" t="s">
        <v>89</v>
      </c>
      <c r="C26" s="164"/>
    </row>
    <row r="27" spans="1:3" ht="42.75" customHeight="1" x14ac:dyDescent="0.25">
      <c r="A27" s="163"/>
      <c r="B27" s="38" t="s">
        <v>90</v>
      </c>
      <c r="C27" s="165"/>
    </row>
    <row r="28" spans="1:3" x14ac:dyDescent="0.25">
      <c r="A28" s="45"/>
      <c r="B28" s="40" t="s">
        <v>91</v>
      </c>
      <c r="C28" s="41">
        <v>1</v>
      </c>
    </row>
    <row r="29" spans="1:3" x14ac:dyDescent="0.25">
      <c r="A29" s="45"/>
      <c r="B29" s="40" t="s">
        <v>92</v>
      </c>
      <c r="C29" s="41">
        <v>0</v>
      </c>
    </row>
    <row r="30" spans="1:3" x14ac:dyDescent="0.25">
      <c r="A30" s="47"/>
      <c r="B30" s="48" t="s">
        <v>93</v>
      </c>
      <c r="C30" s="49">
        <f>C5+C17</f>
        <v>10</v>
      </c>
    </row>
  </sheetData>
  <mergeCells count="14">
    <mergeCell ref="A26:A27"/>
    <mergeCell ref="C26:C27"/>
    <mergeCell ref="A11:A12"/>
    <mergeCell ref="C11:C12"/>
    <mergeCell ref="A18:A19"/>
    <mergeCell ref="C18:C19"/>
    <mergeCell ref="A22:A23"/>
    <mergeCell ref="C22:C23"/>
    <mergeCell ref="A1:C1"/>
    <mergeCell ref="A3:A4"/>
    <mergeCell ref="B3:B4"/>
    <mergeCell ref="C3:C4"/>
    <mergeCell ref="A6:A7"/>
    <mergeCell ref="C6:C7"/>
  </mergeCells>
  <pageMargins left="1.1023622047244095" right="0.70866141732283472" top="0.35433070866141736" bottom="0.35433070866141736"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85" zoomScaleNormal="100" zoomScaleSheetLayoutView="85" workbookViewId="0">
      <pane ySplit="7" topLeftCell="A8" activePane="bottomLeft" state="frozen"/>
      <selection activeCell="L37" sqref="L37"/>
      <selection pane="bottomLeft" activeCell="M4" sqref="M4"/>
    </sheetView>
  </sheetViews>
  <sheetFormatPr defaultRowHeight="12.75" x14ac:dyDescent="0.2"/>
  <cols>
    <col min="1" max="1" width="3.85546875" style="86" customWidth="1"/>
    <col min="2" max="2" width="23.28515625" style="1" customWidth="1"/>
    <col min="3" max="3" width="55.140625" style="90" customWidth="1"/>
    <col min="4" max="4" width="16.28515625" style="90" customWidth="1"/>
    <col min="5" max="5" width="25.28515625" style="90" customWidth="1"/>
    <col min="6" max="6" width="11" style="90" customWidth="1"/>
    <col min="7" max="7" width="12.140625" style="90" customWidth="1"/>
    <col min="8" max="8" width="10.42578125" style="90" customWidth="1"/>
    <col min="9" max="9" width="10.42578125" style="1" customWidth="1"/>
    <col min="10" max="10" width="9.140625" style="1"/>
    <col min="11" max="11" width="49.7109375" style="1" customWidth="1"/>
    <col min="12" max="12" width="39.85546875" style="1" customWidth="1"/>
    <col min="13" max="16384" width="9.140625" style="1"/>
  </cols>
  <sheetData>
    <row r="1" spans="1:12" s="52" customFormat="1" ht="17.25" customHeight="1" x14ac:dyDescent="0.25">
      <c r="A1" s="50" t="s">
        <v>94</v>
      </c>
      <c r="B1" s="51"/>
      <c r="C1" s="51"/>
      <c r="D1" s="51"/>
      <c r="E1" s="51"/>
      <c r="F1" s="51"/>
      <c r="G1" s="51"/>
      <c r="H1" s="51"/>
      <c r="I1" s="51"/>
      <c r="J1" s="51"/>
      <c r="K1"/>
    </row>
    <row r="2" spans="1:12" ht="16.5" customHeight="1" x14ac:dyDescent="0.2">
      <c r="A2" s="53" t="s">
        <v>95</v>
      </c>
      <c r="B2" s="54"/>
      <c r="C2" s="55"/>
      <c r="D2" s="55"/>
      <c r="E2" s="55"/>
      <c r="F2" s="55"/>
      <c r="G2" s="55"/>
      <c r="H2" s="56"/>
    </row>
    <row r="3" spans="1:12" ht="42.75" customHeight="1" x14ac:dyDescent="0.2">
      <c r="A3" s="170" t="str">
        <f>'Методика IV этап'!B7</f>
        <v xml:space="preserve">В целях оценки показателя учитывается публикация проекта решения о бюджете муниципального образования в полном объеме, включая текстовую часть и все приложения к нему. Публикация отдельных составляющих в целях оценки показателя не учитывается.                                                                                                                                                          
Проект решения о бюджете муниципального образования и материалы к нему должны быть опубликованы в течение 10 рабочих дней после внесения проекта решения в представительный  орган муниципального образования и сохраняться не менее трех лет. В случае нарушения указанного срока применяется понижающий коэффициент за несоблюдение сроков обеспечения доступа к бюджетным данным. В случае, если в установленный срок документ не размещен, оценка показателя принимает значение 0 баллов.
</v>
      </c>
      <c r="B3" s="170"/>
      <c r="C3" s="170"/>
      <c r="D3" s="170"/>
      <c r="E3" s="170"/>
      <c r="F3" s="170"/>
      <c r="G3" s="170"/>
      <c r="H3" s="170"/>
      <c r="I3" s="170"/>
      <c r="J3" s="170"/>
      <c r="K3" s="170"/>
      <c r="L3" s="170"/>
    </row>
    <row r="4" spans="1:12" ht="51" customHeight="1" x14ac:dyDescent="0.2">
      <c r="A4" s="171" t="s">
        <v>58</v>
      </c>
      <c r="B4" s="6" t="s">
        <v>10</v>
      </c>
      <c r="C4" s="6" t="str">
        <f>'Методика IV этап'!B6</f>
        <v>Опубликование проекта решения о бюджете муниципального образования на очередной финансовый год (очередной финансовый год и плановый период) на портале (сайте)</v>
      </c>
      <c r="D4" s="6" t="s">
        <v>96</v>
      </c>
      <c r="E4" s="171" t="s">
        <v>97</v>
      </c>
      <c r="F4" s="171" t="s">
        <v>98</v>
      </c>
      <c r="G4" s="171"/>
      <c r="H4" s="171"/>
      <c r="I4" s="171"/>
      <c r="J4" s="171"/>
      <c r="K4" s="171" t="s">
        <v>99</v>
      </c>
      <c r="L4" s="171" t="s">
        <v>100</v>
      </c>
    </row>
    <row r="5" spans="1:12" s="57" customFormat="1" ht="30.75" customHeight="1" x14ac:dyDescent="0.2">
      <c r="A5" s="171"/>
      <c r="B5" s="171" t="s">
        <v>101</v>
      </c>
      <c r="C5" s="8" t="str">
        <f>'Методика IV этап'!B8</f>
        <v>Опубликован в структурированном виде, с указанием полных или кратких наименований всех составляющих</v>
      </c>
      <c r="D5" s="169" t="s">
        <v>102</v>
      </c>
      <c r="E5" s="171"/>
      <c r="F5" s="168" t="s">
        <v>103</v>
      </c>
      <c r="G5" s="169" t="s">
        <v>104</v>
      </c>
      <c r="H5" s="169"/>
      <c r="I5" s="169"/>
      <c r="J5" s="168" t="s">
        <v>105</v>
      </c>
      <c r="K5" s="171"/>
      <c r="L5" s="171"/>
    </row>
    <row r="6" spans="1:12" s="57" customFormat="1" ht="46.5" customHeight="1" x14ac:dyDescent="0.2">
      <c r="A6" s="171"/>
      <c r="B6" s="171"/>
      <c r="C6" s="8" t="str">
        <f>'Методика IV этап'!B9</f>
        <v>Опубликован, но не в структурированном виде и (или) без указания полных или кратких наименований всех составляющих</v>
      </c>
      <c r="D6" s="169"/>
      <c r="E6" s="171"/>
      <c r="F6" s="168"/>
      <c r="G6" s="169" t="s">
        <v>106</v>
      </c>
      <c r="H6" s="169" t="s">
        <v>107</v>
      </c>
      <c r="I6" s="169" t="s">
        <v>108</v>
      </c>
      <c r="J6" s="168"/>
      <c r="K6" s="171"/>
      <c r="L6" s="171"/>
    </row>
    <row r="7" spans="1:12" s="57" customFormat="1" ht="22.5" customHeight="1" x14ac:dyDescent="0.2">
      <c r="A7" s="171"/>
      <c r="B7" s="171"/>
      <c r="C7" s="8" t="str">
        <f>'Методика IV этап'!B10</f>
        <v>Не опубликован</v>
      </c>
      <c r="D7" s="169"/>
      <c r="E7" s="171"/>
      <c r="F7" s="168"/>
      <c r="G7" s="169"/>
      <c r="H7" s="169"/>
      <c r="I7" s="169"/>
      <c r="J7" s="168"/>
      <c r="K7" s="171"/>
      <c r="L7" s="171"/>
    </row>
    <row r="8" spans="1:12" s="24" customFormat="1" x14ac:dyDescent="0.2">
      <c r="A8" s="58"/>
      <c r="B8" s="59" t="s">
        <v>109</v>
      </c>
      <c r="C8" s="60"/>
      <c r="D8" s="60"/>
      <c r="E8" s="61"/>
      <c r="F8" s="62"/>
      <c r="G8" s="62"/>
      <c r="H8" s="62"/>
      <c r="I8" s="62"/>
      <c r="J8" s="62"/>
      <c r="K8" s="63"/>
      <c r="L8" s="47"/>
    </row>
    <row r="9" spans="1:12" s="14" customFormat="1" ht="25.5" x14ac:dyDescent="0.2">
      <c r="A9" s="64">
        <v>1</v>
      </c>
      <c r="B9" s="11" t="s">
        <v>13</v>
      </c>
      <c r="C9" s="65" t="s">
        <v>66</v>
      </c>
      <c r="D9" s="66" t="s">
        <v>110</v>
      </c>
      <c r="E9" s="67"/>
      <c r="F9" s="68">
        <f>IF(C9=$C$5,4,IF(C9=$C$6,2,0))</f>
        <v>4</v>
      </c>
      <c r="G9" s="68"/>
      <c r="H9" s="68"/>
      <c r="I9" s="68"/>
      <c r="J9" s="68">
        <f>F9*(1-G9)*(1-H9)*(1-I9)</f>
        <v>4</v>
      </c>
      <c r="K9" s="69" t="s">
        <v>111</v>
      </c>
      <c r="L9" s="70"/>
    </row>
    <row r="10" spans="1:12" s="14" customFormat="1" ht="33" customHeight="1" x14ac:dyDescent="0.2">
      <c r="A10" s="64">
        <v>2</v>
      </c>
      <c r="B10" s="11" t="s">
        <v>14</v>
      </c>
      <c r="C10" s="65" t="s">
        <v>66</v>
      </c>
      <c r="D10" s="66" t="s">
        <v>112</v>
      </c>
      <c r="E10" s="66"/>
      <c r="F10" s="68">
        <f t="shared" ref="F10:F51" si="0">IF(C10=$C$5,4,IF(C10=$C$6,2,0))</f>
        <v>4</v>
      </c>
      <c r="G10" s="68"/>
      <c r="H10" s="68"/>
      <c r="I10" s="68"/>
      <c r="J10" s="68">
        <f t="shared" ref="J10:J12" si="1">F10*(1-H10)*(1-I10)</f>
        <v>4</v>
      </c>
      <c r="K10" s="69" t="s">
        <v>113</v>
      </c>
      <c r="L10" s="70"/>
    </row>
    <row r="11" spans="1:12" s="14" customFormat="1" ht="38.25" customHeight="1" x14ac:dyDescent="0.2">
      <c r="A11" s="64">
        <v>3</v>
      </c>
      <c r="B11" s="11" t="s">
        <v>15</v>
      </c>
      <c r="C11" s="65" t="s">
        <v>67</v>
      </c>
      <c r="D11" s="15" t="s">
        <v>114</v>
      </c>
      <c r="E11" s="71"/>
      <c r="F11" s="68">
        <f t="shared" si="0"/>
        <v>2</v>
      </c>
      <c r="G11" s="68"/>
      <c r="H11" s="68"/>
      <c r="I11" s="68"/>
      <c r="J11" s="68">
        <f t="shared" si="1"/>
        <v>2</v>
      </c>
      <c r="K11" s="69" t="s">
        <v>115</v>
      </c>
      <c r="L11" s="72" t="s">
        <v>116</v>
      </c>
    </row>
    <row r="12" spans="1:12" s="14" customFormat="1" ht="25.5" x14ac:dyDescent="0.2">
      <c r="A12" s="64">
        <v>4</v>
      </c>
      <c r="B12" s="11" t="s">
        <v>16</v>
      </c>
      <c r="C12" s="65" t="s">
        <v>66</v>
      </c>
      <c r="D12" s="66" t="s">
        <v>112</v>
      </c>
      <c r="E12" s="73"/>
      <c r="F12" s="68">
        <f t="shared" si="0"/>
        <v>4</v>
      </c>
      <c r="G12" s="68"/>
      <c r="H12" s="68"/>
      <c r="I12" s="68"/>
      <c r="J12" s="68">
        <f t="shared" si="1"/>
        <v>4</v>
      </c>
      <c r="K12" s="69" t="s">
        <v>117</v>
      </c>
      <c r="L12" s="70"/>
    </row>
    <row r="13" spans="1:12" s="29" customFormat="1" x14ac:dyDescent="0.2">
      <c r="A13" s="74"/>
      <c r="B13" s="59" t="s">
        <v>17</v>
      </c>
      <c r="C13" s="75"/>
      <c r="D13" s="75"/>
      <c r="E13" s="75"/>
      <c r="F13" s="75"/>
      <c r="G13" s="62"/>
      <c r="H13" s="62"/>
      <c r="I13" s="62"/>
      <c r="J13" s="62"/>
      <c r="K13" s="76"/>
      <c r="L13" s="77"/>
    </row>
    <row r="14" spans="1:12" s="14" customFormat="1" ht="38.25" x14ac:dyDescent="0.2">
      <c r="A14" s="64">
        <v>5</v>
      </c>
      <c r="B14" s="11" t="s">
        <v>18</v>
      </c>
      <c r="C14" s="65" t="s">
        <v>67</v>
      </c>
      <c r="D14" s="66" t="s">
        <v>110</v>
      </c>
      <c r="E14" s="73"/>
      <c r="F14" s="68">
        <f t="shared" si="0"/>
        <v>2</v>
      </c>
      <c r="G14" s="68"/>
      <c r="H14" s="68"/>
      <c r="I14" s="68"/>
      <c r="J14" s="68">
        <f>F14*(1-H14)*(1-I14)*(1-G14)</f>
        <v>2</v>
      </c>
      <c r="K14" s="69" t="s">
        <v>118</v>
      </c>
      <c r="L14" s="78"/>
    </row>
    <row r="15" spans="1:12" s="14" customFormat="1" ht="38.25" x14ac:dyDescent="0.2">
      <c r="A15" s="79">
        <v>6</v>
      </c>
      <c r="B15" s="11" t="s">
        <v>19</v>
      </c>
      <c r="C15" s="65" t="s">
        <v>66</v>
      </c>
      <c r="D15" s="15" t="s">
        <v>119</v>
      </c>
      <c r="E15" s="67"/>
      <c r="F15" s="68">
        <f t="shared" si="0"/>
        <v>4</v>
      </c>
      <c r="G15" s="68"/>
      <c r="H15" s="68"/>
      <c r="I15" s="68"/>
      <c r="J15" s="68">
        <f t="shared" ref="J15:J51" si="2">F15*(1-H15)*(1-I15)*(1-G15)</f>
        <v>4</v>
      </c>
      <c r="K15" s="69" t="s">
        <v>120</v>
      </c>
      <c r="L15" s="72" t="s">
        <v>121</v>
      </c>
    </row>
    <row r="16" spans="1:12" s="14" customFormat="1" ht="31.5" customHeight="1" x14ac:dyDescent="0.2">
      <c r="A16" s="64">
        <v>7</v>
      </c>
      <c r="B16" s="11" t="s">
        <v>20</v>
      </c>
      <c r="C16" s="65" t="s">
        <v>67</v>
      </c>
      <c r="D16" s="66" t="s">
        <v>112</v>
      </c>
      <c r="E16" s="67"/>
      <c r="F16" s="68">
        <f t="shared" si="0"/>
        <v>2</v>
      </c>
      <c r="G16" s="68"/>
      <c r="H16" s="68"/>
      <c r="I16" s="68"/>
      <c r="J16" s="68">
        <f t="shared" si="2"/>
        <v>2</v>
      </c>
      <c r="K16" s="69" t="s">
        <v>122</v>
      </c>
      <c r="L16" s="72" t="s">
        <v>123</v>
      </c>
    </row>
    <row r="17" spans="1:15" s="14" customFormat="1" ht="38.25" x14ac:dyDescent="0.2">
      <c r="A17" s="64">
        <v>8</v>
      </c>
      <c r="B17" s="11" t="s">
        <v>21</v>
      </c>
      <c r="C17" s="65" t="s">
        <v>66</v>
      </c>
      <c r="D17" s="15" t="s">
        <v>124</v>
      </c>
      <c r="E17" s="67"/>
      <c r="F17" s="68">
        <f t="shared" si="0"/>
        <v>4</v>
      </c>
      <c r="G17" s="68"/>
      <c r="H17" s="68"/>
      <c r="I17" s="68"/>
      <c r="J17" s="68">
        <f t="shared" si="2"/>
        <v>4</v>
      </c>
      <c r="K17" s="69" t="s">
        <v>125</v>
      </c>
      <c r="L17" s="80"/>
    </row>
    <row r="18" spans="1:15" s="14" customFormat="1" ht="25.5" x14ac:dyDescent="0.2">
      <c r="A18" s="64">
        <v>9</v>
      </c>
      <c r="B18" s="11" t="s">
        <v>22</v>
      </c>
      <c r="C18" s="65" t="s">
        <v>66</v>
      </c>
      <c r="D18" s="15" t="s">
        <v>110</v>
      </c>
      <c r="E18" s="67"/>
      <c r="F18" s="68">
        <f t="shared" si="0"/>
        <v>4</v>
      </c>
      <c r="G18" s="68"/>
      <c r="H18" s="68"/>
      <c r="I18" s="68"/>
      <c r="J18" s="68">
        <f t="shared" si="2"/>
        <v>4</v>
      </c>
      <c r="K18" s="69" t="s">
        <v>126</v>
      </c>
      <c r="L18" s="78"/>
    </row>
    <row r="19" spans="1:15" s="14" customFormat="1" ht="25.5" x14ac:dyDescent="0.2">
      <c r="A19" s="64">
        <v>10</v>
      </c>
      <c r="B19" s="11" t="s">
        <v>23</v>
      </c>
      <c r="C19" s="65" t="s">
        <v>66</v>
      </c>
      <c r="D19" s="15" t="s">
        <v>110</v>
      </c>
      <c r="E19" s="67" t="s">
        <v>127</v>
      </c>
      <c r="F19" s="68">
        <f t="shared" si="0"/>
        <v>4</v>
      </c>
      <c r="G19" s="68"/>
      <c r="H19" s="68"/>
      <c r="I19" s="68"/>
      <c r="J19" s="68">
        <f t="shared" si="2"/>
        <v>4</v>
      </c>
      <c r="K19" s="69" t="s">
        <v>128</v>
      </c>
      <c r="L19" s="72"/>
    </row>
    <row r="20" spans="1:15" s="14" customFormat="1" ht="38.25" x14ac:dyDescent="0.2">
      <c r="A20" s="64">
        <v>11</v>
      </c>
      <c r="B20" s="11" t="s">
        <v>24</v>
      </c>
      <c r="C20" s="65" t="s">
        <v>66</v>
      </c>
      <c r="D20" s="15" t="s">
        <v>110</v>
      </c>
      <c r="E20" s="67"/>
      <c r="F20" s="68">
        <f t="shared" si="0"/>
        <v>4</v>
      </c>
      <c r="G20" s="68"/>
      <c r="H20" s="68"/>
      <c r="I20" s="68"/>
      <c r="J20" s="68">
        <f t="shared" si="2"/>
        <v>4</v>
      </c>
      <c r="K20" s="69" t="s">
        <v>129</v>
      </c>
      <c r="L20" s="80" t="s">
        <v>130</v>
      </c>
    </row>
    <row r="21" spans="1:15" s="14" customFormat="1" ht="69" customHeight="1" x14ac:dyDescent="0.2">
      <c r="A21" s="64">
        <v>12</v>
      </c>
      <c r="B21" s="11" t="s">
        <v>25</v>
      </c>
      <c r="C21" s="65" t="s">
        <v>67</v>
      </c>
      <c r="D21" s="15" t="s">
        <v>110</v>
      </c>
      <c r="E21" s="67"/>
      <c r="F21" s="68">
        <f t="shared" si="0"/>
        <v>2</v>
      </c>
      <c r="G21" s="68"/>
      <c r="H21" s="68"/>
      <c r="I21" s="68"/>
      <c r="J21" s="68">
        <f t="shared" si="2"/>
        <v>2</v>
      </c>
      <c r="K21" s="69" t="s">
        <v>131</v>
      </c>
      <c r="L21" s="72" t="s">
        <v>132</v>
      </c>
    </row>
    <row r="22" spans="1:15" s="14" customFormat="1" ht="76.5" x14ac:dyDescent="0.2">
      <c r="A22" s="64">
        <v>13</v>
      </c>
      <c r="B22" s="11" t="s">
        <v>26</v>
      </c>
      <c r="C22" s="65" t="s">
        <v>67</v>
      </c>
      <c r="D22" s="15" t="s">
        <v>110</v>
      </c>
      <c r="E22" s="67" t="s">
        <v>133</v>
      </c>
      <c r="F22" s="68">
        <f t="shared" si="0"/>
        <v>2</v>
      </c>
      <c r="G22" s="68"/>
      <c r="H22" s="68"/>
      <c r="I22" s="68"/>
      <c r="J22" s="68">
        <f t="shared" si="2"/>
        <v>2</v>
      </c>
      <c r="K22" s="69" t="s">
        <v>134</v>
      </c>
      <c r="L22" s="72" t="s">
        <v>135</v>
      </c>
    </row>
    <row r="23" spans="1:15" s="14" customFormat="1" ht="38.25" x14ac:dyDescent="0.2">
      <c r="A23" s="64">
        <v>14</v>
      </c>
      <c r="B23" s="11" t="s">
        <v>27</v>
      </c>
      <c r="C23" s="65" t="s">
        <v>66</v>
      </c>
      <c r="D23" s="15" t="s">
        <v>136</v>
      </c>
      <c r="E23" s="67"/>
      <c r="F23" s="68">
        <f t="shared" si="0"/>
        <v>4</v>
      </c>
      <c r="G23" s="68">
        <v>0.5</v>
      </c>
      <c r="H23" s="68"/>
      <c r="I23" s="68"/>
      <c r="J23" s="68">
        <f t="shared" si="2"/>
        <v>2</v>
      </c>
      <c r="K23" s="69" t="s">
        <v>137</v>
      </c>
      <c r="L23" s="72" t="s">
        <v>138</v>
      </c>
    </row>
    <row r="24" spans="1:15" s="14" customFormat="1" ht="114.75" x14ac:dyDescent="0.2">
      <c r="A24" s="64">
        <v>15</v>
      </c>
      <c r="B24" s="11" t="s">
        <v>28</v>
      </c>
      <c r="C24" s="65" t="s">
        <v>68</v>
      </c>
      <c r="D24" s="15" t="s">
        <v>110</v>
      </c>
      <c r="E24" s="67"/>
      <c r="F24" s="68">
        <f t="shared" si="0"/>
        <v>0</v>
      </c>
      <c r="G24" s="68"/>
      <c r="H24" s="68"/>
      <c r="I24" s="68"/>
      <c r="J24" s="68">
        <f t="shared" si="2"/>
        <v>0</v>
      </c>
      <c r="K24" s="69" t="s">
        <v>139</v>
      </c>
      <c r="L24" s="72" t="s">
        <v>140</v>
      </c>
    </row>
    <row r="25" spans="1:15" s="14" customFormat="1" ht="25.5" x14ac:dyDescent="0.2">
      <c r="A25" s="64">
        <v>16</v>
      </c>
      <c r="B25" s="11" t="s">
        <v>29</v>
      </c>
      <c r="C25" s="65" t="s">
        <v>67</v>
      </c>
      <c r="D25" s="15" t="s">
        <v>110</v>
      </c>
      <c r="E25" s="67"/>
      <c r="F25" s="68">
        <f t="shared" si="0"/>
        <v>2</v>
      </c>
      <c r="G25" s="68"/>
      <c r="H25" s="68"/>
      <c r="I25" s="68"/>
      <c r="J25" s="68">
        <f t="shared" si="2"/>
        <v>2</v>
      </c>
      <c r="K25" s="69" t="s">
        <v>141</v>
      </c>
      <c r="L25" s="78"/>
    </row>
    <row r="26" spans="1:15" s="14" customFormat="1" ht="102" customHeight="1" x14ac:dyDescent="0.2">
      <c r="A26" s="64">
        <v>17</v>
      </c>
      <c r="B26" s="11" t="s">
        <v>30</v>
      </c>
      <c r="C26" s="65" t="s">
        <v>66</v>
      </c>
      <c r="D26" s="15" t="s">
        <v>110</v>
      </c>
      <c r="E26" s="67"/>
      <c r="F26" s="68">
        <f t="shared" si="0"/>
        <v>4</v>
      </c>
      <c r="G26" s="68"/>
      <c r="H26" s="68">
        <v>0.5</v>
      </c>
      <c r="I26" s="68"/>
      <c r="J26" s="68">
        <f t="shared" si="2"/>
        <v>2</v>
      </c>
      <c r="K26" s="69" t="s">
        <v>142</v>
      </c>
      <c r="L26" s="72" t="s">
        <v>143</v>
      </c>
    </row>
    <row r="27" spans="1:15" s="81" customFormat="1" ht="38.25" x14ac:dyDescent="0.2">
      <c r="A27" s="64">
        <v>18</v>
      </c>
      <c r="B27" s="11" t="s">
        <v>31</v>
      </c>
      <c r="C27" s="65" t="s">
        <v>66</v>
      </c>
      <c r="D27" s="15" t="s">
        <v>114</v>
      </c>
      <c r="E27" s="67"/>
      <c r="F27" s="68">
        <f t="shared" si="0"/>
        <v>4</v>
      </c>
      <c r="G27" s="68"/>
      <c r="H27" s="68"/>
      <c r="I27" s="68"/>
      <c r="J27" s="68">
        <f t="shared" si="2"/>
        <v>4</v>
      </c>
      <c r="K27" s="69" t="s">
        <v>144</v>
      </c>
      <c r="L27" s="72" t="s">
        <v>145</v>
      </c>
    </row>
    <row r="28" spans="1:15" s="14" customFormat="1" ht="38.25" x14ac:dyDescent="0.2">
      <c r="A28" s="64">
        <v>19</v>
      </c>
      <c r="B28" s="11" t="s">
        <v>32</v>
      </c>
      <c r="C28" s="65" t="s">
        <v>67</v>
      </c>
      <c r="D28" s="15" t="s">
        <v>110</v>
      </c>
      <c r="E28" s="67" t="s">
        <v>146</v>
      </c>
      <c r="F28" s="68">
        <f t="shared" si="0"/>
        <v>2</v>
      </c>
      <c r="G28" s="68"/>
      <c r="H28" s="68">
        <v>0.5</v>
      </c>
      <c r="I28" s="68"/>
      <c r="J28" s="68">
        <f t="shared" si="2"/>
        <v>1</v>
      </c>
      <c r="K28" s="69" t="s">
        <v>147</v>
      </c>
      <c r="L28" s="80"/>
      <c r="O28" s="82"/>
    </row>
    <row r="29" spans="1:15" s="14" customFormat="1" ht="89.25" x14ac:dyDescent="0.2">
      <c r="A29" s="64">
        <v>20</v>
      </c>
      <c r="B29" s="11" t="s">
        <v>33</v>
      </c>
      <c r="C29" s="65" t="s">
        <v>67</v>
      </c>
      <c r="D29" s="15" t="s">
        <v>110</v>
      </c>
      <c r="E29" s="67" t="s">
        <v>127</v>
      </c>
      <c r="F29" s="68">
        <f t="shared" si="0"/>
        <v>2</v>
      </c>
      <c r="G29" s="68"/>
      <c r="H29" s="68"/>
      <c r="I29" s="68"/>
      <c r="J29" s="68">
        <f t="shared" si="2"/>
        <v>2</v>
      </c>
      <c r="K29" s="69" t="s">
        <v>148</v>
      </c>
      <c r="L29" s="80" t="s">
        <v>149</v>
      </c>
    </row>
    <row r="30" spans="1:15" s="14" customFormat="1" ht="38.25" customHeight="1" x14ac:dyDescent="0.2">
      <c r="A30" s="64">
        <v>21</v>
      </c>
      <c r="B30" s="11" t="s">
        <v>34</v>
      </c>
      <c r="C30" s="65" t="s">
        <v>66</v>
      </c>
      <c r="D30" s="66" t="s">
        <v>112</v>
      </c>
      <c r="E30" s="67"/>
      <c r="F30" s="68">
        <f t="shared" si="0"/>
        <v>4</v>
      </c>
      <c r="G30" s="68"/>
      <c r="H30" s="68"/>
      <c r="I30" s="68"/>
      <c r="J30" s="68">
        <f t="shared" si="2"/>
        <v>4</v>
      </c>
      <c r="K30" s="69" t="s">
        <v>150</v>
      </c>
      <c r="L30" s="80" t="s">
        <v>151</v>
      </c>
    </row>
    <row r="31" spans="1:15" s="14" customFormat="1" ht="25.5" x14ac:dyDescent="0.2">
      <c r="A31" s="64">
        <v>22</v>
      </c>
      <c r="B31" s="11" t="s">
        <v>35</v>
      </c>
      <c r="C31" s="65" t="s">
        <v>66</v>
      </c>
      <c r="D31" s="66" t="s">
        <v>112</v>
      </c>
      <c r="E31" s="83"/>
      <c r="F31" s="68">
        <f t="shared" si="0"/>
        <v>4</v>
      </c>
      <c r="G31" s="68"/>
      <c r="H31" s="68"/>
      <c r="I31" s="68"/>
      <c r="J31" s="68">
        <f t="shared" si="2"/>
        <v>4</v>
      </c>
      <c r="K31" s="69" t="s">
        <v>152</v>
      </c>
      <c r="L31" s="78"/>
    </row>
    <row r="32" spans="1:15" s="14" customFormat="1" ht="42.75" customHeight="1" x14ac:dyDescent="0.2">
      <c r="A32" s="64">
        <v>23</v>
      </c>
      <c r="B32" s="11" t="s">
        <v>36</v>
      </c>
      <c r="C32" s="65" t="s">
        <v>67</v>
      </c>
      <c r="D32" s="15" t="s">
        <v>110</v>
      </c>
      <c r="E32" s="67"/>
      <c r="F32" s="68">
        <f t="shared" si="0"/>
        <v>2</v>
      </c>
      <c r="G32" s="68"/>
      <c r="H32" s="68"/>
      <c r="I32" s="68"/>
      <c r="J32" s="68">
        <f t="shared" si="2"/>
        <v>2</v>
      </c>
      <c r="K32" s="69" t="s">
        <v>153</v>
      </c>
      <c r="L32" s="78"/>
    </row>
    <row r="33" spans="1:12" s="14" customFormat="1" ht="25.5" x14ac:dyDescent="0.2">
      <c r="A33" s="64">
        <v>24</v>
      </c>
      <c r="B33" s="11" t="s">
        <v>37</v>
      </c>
      <c r="C33" s="65" t="s">
        <v>66</v>
      </c>
      <c r="D33" s="66" t="s">
        <v>112</v>
      </c>
      <c r="E33" s="67"/>
      <c r="F33" s="68">
        <f t="shared" si="0"/>
        <v>4</v>
      </c>
      <c r="G33" s="68"/>
      <c r="H33" s="68"/>
      <c r="I33" s="68"/>
      <c r="J33" s="68">
        <f t="shared" si="2"/>
        <v>4</v>
      </c>
      <c r="K33" s="69" t="s">
        <v>154</v>
      </c>
      <c r="L33" s="78"/>
    </row>
    <row r="34" spans="1:12" s="14" customFormat="1" ht="38.25" x14ac:dyDescent="0.2">
      <c r="A34" s="64">
        <v>25</v>
      </c>
      <c r="B34" s="11" t="s">
        <v>38</v>
      </c>
      <c r="C34" s="65" t="s">
        <v>66</v>
      </c>
      <c r="D34" s="66" t="s">
        <v>112</v>
      </c>
      <c r="E34" s="67"/>
      <c r="F34" s="68">
        <f t="shared" si="0"/>
        <v>4</v>
      </c>
      <c r="G34" s="68"/>
      <c r="H34" s="68"/>
      <c r="I34" s="68"/>
      <c r="J34" s="68">
        <f t="shared" si="2"/>
        <v>4</v>
      </c>
      <c r="K34" s="69" t="s">
        <v>155</v>
      </c>
      <c r="L34" s="78"/>
    </row>
    <row r="35" spans="1:12" s="14" customFormat="1" ht="25.5" x14ac:dyDescent="0.2">
      <c r="A35" s="64">
        <v>26</v>
      </c>
      <c r="B35" s="11" t="s">
        <v>39</v>
      </c>
      <c r="C35" s="65" t="s">
        <v>67</v>
      </c>
      <c r="D35" s="66" t="s">
        <v>110</v>
      </c>
      <c r="E35" s="67"/>
      <c r="F35" s="68">
        <f t="shared" si="0"/>
        <v>2</v>
      </c>
      <c r="G35" s="68"/>
      <c r="H35" s="68"/>
      <c r="I35" s="68"/>
      <c r="J35" s="68">
        <f t="shared" si="2"/>
        <v>2</v>
      </c>
      <c r="K35" s="69" t="s">
        <v>156</v>
      </c>
      <c r="L35" s="78"/>
    </row>
    <row r="36" spans="1:12" s="14" customFormat="1" ht="25.5" x14ac:dyDescent="0.2">
      <c r="A36" s="64">
        <v>27</v>
      </c>
      <c r="B36" s="11" t="s">
        <v>40</v>
      </c>
      <c r="C36" s="65" t="s">
        <v>66</v>
      </c>
      <c r="D36" s="66" t="s">
        <v>110</v>
      </c>
      <c r="E36" s="67"/>
      <c r="F36" s="68">
        <f t="shared" si="0"/>
        <v>4</v>
      </c>
      <c r="G36" s="68"/>
      <c r="H36" s="68"/>
      <c r="I36" s="68"/>
      <c r="J36" s="68">
        <f t="shared" si="2"/>
        <v>4</v>
      </c>
      <c r="K36" s="69" t="s">
        <v>157</v>
      </c>
      <c r="L36" s="82"/>
    </row>
    <row r="37" spans="1:12" s="14" customFormat="1" ht="33" customHeight="1" x14ac:dyDescent="0.2">
      <c r="A37" s="64">
        <v>28</v>
      </c>
      <c r="B37" s="11" t="s">
        <v>41</v>
      </c>
      <c r="C37" s="65" t="s">
        <v>66</v>
      </c>
      <c r="D37" s="66" t="s">
        <v>112</v>
      </c>
      <c r="E37" s="67"/>
      <c r="F37" s="68">
        <f t="shared" si="0"/>
        <v>4</v>
      </c>
      <c r="G37" s="68"/>
      <c r="H37" s="68"/>
      <c r="I37" s="68"/>
      <c r="J37" s="68">
        <f t="shared" si="2"/>
        <v>4</v>
      </c>
      <c r="K37" s="69" t="s">
        <v>158</v>
      </c>
      <c r="L37" s="78"/>
    </row>
    <row r="38" spans="1:12" s="14" customFormat="1" ht="76.5" x14ac:dyDescent="0.2">
      <c r="A38" s="64">
        <v>29</v>
      </c>
      <c r="B38" s="11" t="s">
        <v>42</v>
      </c>
      <c r="C38" s="65" t="s">
        <v>66</v>
      </c>
      <c r="D38" s="15" t="s">
        <v>114</v>
      </c>
      <c r="E38" s="67"/>
      <c r="F38" s="68">
        <f t="shared" si="0"/>
        <v>4</v>
      </c>
      <c r="G38" s="68"/>
      <c r="H38" s="68"/>
      <c r="I38" s="68"/>
      <c r="J38" s="68">
        <f t="shared" si="2"/>
        <v>4</v>
      </c>
      <c r="K38" s="69" t="s">
        <v>159</v>
      </c>
      <c r="L38" s="72"/>
    </row>
    <row r="39" spans="1:12" s="81" customFormat="1" ht="25.5" x14ac:dyDescent="0.2">
      <c r="A39" s="84">
        <v>30</v>
      </c>
      <c r="B39" s="11" t="s">
        <v>43</v>
      </c>
      <c r="C39" s="65" t="s">
        <v>66</v>
      </c>
      <c r="D39" s="15" t="s">
        <v>110</v>
      </c>
      <c r="E39" s="67"/>
      <c r="F39" s="68">
        <f t="shared" si="0"/>
        <v>4</v>
      </c>
      <c r="G39" s="68"/>
      <c r="H39" s="68"/>
      <c r="I39" s="68"/>
      <c r="J39" s="68">
        <f t="shared" si="2"/>
        <v>4</v>
      </c>
      <c r="K39" s="69" t="s">
        <v>160</v>
      </c>
      <c r="L39" s="72"/>
    </row>
    <row r="40" spans="1:12" s="14" customFormat="1" ht="25.5" x14ac:dyDescent="0.2">
      <c r="A40" s="84">
        <v>31</v>
      </c>
      <c r="B40" s="11" t="s">
        <v>44</v>
      </c>
      <c r="C40" s="65" t="s">
        <v>66</v>
      </c>
      <c r="D40" s="15" t="s">
        <v>110</v>
      </c>
      <c r="E40" s="67"/>
      <c r="F40" s="68">
        <f t="shared" si="0"/>
        <v>4</v>
      </c>
      <c r="G40" s="68"/>
      <c r="H40" s="68"/>
      <c r="I40" s="68"/>
      <c r="J40" s="68">
        <f t="shared" si="2"/>
        <v>4</v>
      </c>
      <c r="K40" s="69" t="s">
        <v>161</v>
      </c>
      <c r="L40" s="72"/>
    </row>
    <row r="41" spans="1:12" s="14" customFormat="1" ht="25.5" x14ac:dyDescent="0.2">
      <c r="A41" s="84">
        <v>32</v>
      </c>
      <c r="B41" s="11" t="s">
        <v>45</v>
      </c>
      <c r="C41" s="65" t="s">
        <v>66</v>
      </c>
      <c r="D41" s="66" t="s">
        <v>112</v>
      </c>
      <c r="E41" s="67"/>
      <c r="F41" s="68">
        <f t="shared" si="0"/>
        <v>4</v>
      </c>
      <c r="G41" s="68"/>
      <c r="H41" s="68"/>
      <c r="I41" s="68"/>
      <c r="J41" s="68">
        <f t="shared" si="2"/>
        <v>4</v>
      </c>
      <c r="K41" s="69" t="s">
        <v>162</v>
      </c>
      <c r="L41" s="72"/>
    </row>
    <row r="42" spans="1:12" s="14" customFormat="1" ht="38.25" x14ac:dyDescent="0.2">
      <c r="A42" s="84">
        <v>33</v>
      </c>
      <c r="B42" s="11" t="s">
        <v>46</v>
      </c>
      <c r="C42" s="65" t="s">
        <v>66</v>
      </c>
      <c r="D42" s="15" t="s">
        <v>110</v>
      </c>
      <c r="E42" s="67"/>
      <c r="F42" s="68">
        <f t="shared" si="0"/>
        <v>4</v>
      </c>
      <c r="G42" s="68"/>
      <c r="H42" s="68"/>
      <c r="I42" s="68"/>
      <c r="J42" s="68">
        <f t="shared" si="2"/>
        <v>4</v>
      </c>
      <c r="K42" s="69" t="s">
        <v>163</v>
      </c>
      <c r="L42" s="72"/>
    </row>
    <row r="43" spans="1:12" s="14" customFormat="1" ht="38.25" x14ac:dyDescent="0.2">
      <c r="A43" s="84">
        <v>34</v>
      </c>
      <c r="B43" s="11" t="s">
        <v>47</v>
      </c>
      <c r="C43" s="65" t="s">
        <v>66</v>
      </c>
      <c r="D43" s="66" t="s">
        <v>112</v>
      </c>
      <c r="E43" s="67"/>
      <c r="F43" s="68">
        <f t="shared" si="0"/>
        <v>4</v>
      </c>
      <c r="G43" s="68"/>
      <c r="H43" s="68"/>
      <c r="I43" s="68"/>
      <c r="J43" s="68">
        <f t="shared" si="2"/>
        <v>4</v>
      </c>
      <c r="K43" s="69" t="s">
        <v>164</v>
      </c>
      <c r="L43" s="80" t="s">
        <v>151</v>
      </c>
    </row>
    <row r="44" spans="1:12" s="14" customFormat="1" ht="25.5" x14ac:dyDescent="0.2">
      <c r="A44" s="84">
        <v>35</v>
      </c>
      <c r="B44" s="11" t="s">
        <v>48</v>
      </c>
      <c r="C44" s="65" t="s">
        <v>67</v>
      </c>
      <c r="D44" s="15" t="s">
        <v>110</v>
      </c>
      <c r="E44" s="67" t="s">
        <v>127</v>
      </c>
      <c r="F44" s="68">
        <f t="shared" si="0"/>
        <v>2</v>
      </c>
      <c r="G44" s="68"/>
      <c r="H44" s="68"/>
      <c r="I44" s="68"/>
      <c r="J44" s="68">
        <f t="shared" si="2"/>
        <v>2</v>
      </c>
      <c r="K44" s="69" t="s">
        <v>165</v>
      </c>
      <c r="L44" s="72" t="s">
        <v>166</v>
      </c>
    </row>
    <row r="45" spans="1:12" s="14" customFormat="1" ht="33.75" customHeight="1" x14ac:dyDescent="0.2">
      <c r="A45" s="64">
        <v>36</v>
      </c>
      <c r="B45" s="11" t="s">
        <v>49</v>
      </c>
      <c r="C45" s="65" t="s">
        <v>66</v>
      </c>
      <c r="D45" s="66" t="s">
        <v>112</v>
      </c>
      <c r="E45" s="67"/>
      <c r="F45" s="68">
        <f t="shared" si="0"/>
        <v>4</v>
      </c>
      <c r="G45" s="68"/>
      <c r="H45" s="68"/>
      <c r="I45" s="68"/>
      <c r="J45" s="68">
        <f t="shared" si="2"/>
        <v>4</v>
      </c>
      <c r="K45" s="69" t="s">
        <v>167</v>
      </c>
      <c r="L45" s="78"/>
    </row>
    <row r="46" spans="1:12" s="81" customFormat="1" ht="25.5" x14ac:dyDescent="0.2">
      <c r="A46" s="64">
        <v>37</v>
      </c>
      <c r="B46" s="11" t="s">
        <v>50</v>
      </c>
      <c r="C46" s="65" t="s">
        <v>66</v>
      </c>
      <c r="D46" s="66" t="s">
        <v>112</v>
      </c>
      <c r="E46" s="67"/>
      <c r="F46" s="68">
        <f t="shared" si="0"/>
        <v>4</v>
      </c>
      <c r="G46" s="68"/>
      <c r="H46" s="68"/>
      <c r="I46" s="68"/>
      <c r="J46" s="68">
        <f t="shared" si="2"/>
        <v>4</v>
      </c>
      <c r="K46" s="69" t="s">
        <v>168</v>
      </c>
      <c r="L46" s="80" t="s">
        <v>151</v>
      </c>
    </row>
    <row r="47" spans="1:12" s="14" customFormat="1" ht="191.25" x14ac:dyDescent="0.2">
      <c r="A47" s="64">
        <v>38</v>
      </c>
      <c r="B47" s="11" t="s">
        <v>51</v>
      </c>
      <c r="C47" s="65" t="s">
        <v>67</v>
      </c>
      <c r="D47" s="15" t="s">
        <v>110</v>
      </c>
      <c r="E47" s="67"/>
      <c r="F47" s="68">
        <f t="shared" si="0"/>
        <v>2</v>
      </c>
      <c r="G47" s="68"/>
      <c r="H47" s="68">
        <v>0.5</v>
      </c>
      <c r="I47" s="68"/>
      <c r="J47" s="68">
        <f t="shared" si="2"/>
        <v>1</v>
      </c>
      <c r="K47" s="69" t="s">
        <v>169</v>
      </c>
      <c r="L47" s="80" t="s">
        <v>170</v>
      </c>
    </row>
    <row r="48" spans="1:12" s="14" customFormat="1" ht="38.25" x14ac:dyDescent="0.2">
      <c r="A48" s="64">
        <v>39</v>
      </c>
      <c r="B48" s="11" t="s">
        <v>52</v>
      </c>
      <c r="C48" s="65" t="s">
        <v>66</v>
      </c>
      <c r="D48" s="15" t="s">
        <v>114</v>
      </c>
      <c r="E48" s="67"/>
      <c r="F48" s="68">
        <f t="shared" si="0"/>
        <v>4</v>
      </c>
      <c r="G48" s="68"/>
      <c r="H48" s="68"/>
      <c r="I48" s="68"/>
      <c r="J48" s="68">
        <f t="shared" si="2"/>
        <v>4</v>
      </c>
      <c r="K48" s="69" t="s">
        <v>171</v>
      </c>
      <c r="L48" s="72" t="s">
        <v>145</v>
      </c>
    </row>
    <row r="49" spans="1:12" s="14" customFormat="1" ht="25.5" x14ac:dyDescent="0.2">
      <c r="A49" s="64">
        <v>40</v>
      </c>
      <c r="B49" s="11" t="s">
        <v>53</v>
      </c>
      <c r="C49" s="65" t="s">
        <v>66</v>
      </c>
      <c r="D49" s="66" t="s">
        <v>112</v>
      </c>
      <c r="E49" s="67"/>
      <c r="F49" s="68">
        <f t="shared" si="0"/>
        <v>4</v>
      </c>
      <c r="G49" s="68"/>
      <c r="H49" s="68"/>
      <c r="I49" s="68"/>
      <c r="J49" s="68">
        <f t="shared" si="2"/>
        <v>4</v>
      </c>
      <c r="K49" s="69" t="s">
        <v>172</v>
      </c>
      <c r="L49" s="82"/>
    </row>
    <row r="50" spans="1:12" s="14" customFormat="1" ht="25.5" x14ac:dyDescent="0.2">
      <c r="A50" s="64">
        <v>41</v>
      </c>
      <c r="B50" s="11" t="s">
        <v>54</v>
      </c>
      <c r="C50" s="65" t="s">
        <v>66</v>
      </c>
      <c r="D50" s="66" t="s">
        <v>112</v>
      </c>
      <c r="E50" s="85" t="s">
        <v>127</v>
      </c>
      <c r="F50" s="68">
        <f t="shared" si="0"/>
        <v>4</v>
      </c>
      <c r="G50" s="68"/>
      <c r="H50" s="68"/>
      <c r="I50" s="68"/>
      <c r="J50" s="68">
        <f t="shared" si="2"/>
        <v>4</v>
      </c>
      <c r="K50" s="69" t="s">
        <v>173</v>
      </c>
      <c r="L50" s="78"/>
    </row>
    <row r="51" spans="1:12" s="14" customFormat="1" ht="38.25" x14ac:dyDescent="0.2">
      <c r="A51" s="64">
        <v>42</v>
      </c>
      <c r="B51" s="11" t="s">
        <v>55</v>
      </c>
      <c r="C51" s="65" t="s">
        <v>66</v>
      </c>
      <c r="D51" s="66" t="s">
        <v>112</v>
      </c>
      <c r="E51" s="67"/>
      <c r="F51" s="68">
        <f t="shared" si="0"/>
        <v>4</v>
      </c>
      <c r="G51" s="68"/>
      <c r="H51" s="68"/>
      <c r="I51" s="68"/>
      <c r="J51" s="68">
        <f t="shared" si="2"/>
        <v>4</v>
      </c>
      <c r="K51" s="69" t="s">
        <v>174</v>
      </c>
      <c r="L51" s="78"/>
    </row>
    <row r="52" spans="1:12" x14ac:dyDescent="0.2">
      <c r="C52" s="87"/>
      <c r="D52" s="87"/>
      <c r="E52" s="87"/>
      <c r="F52" s="87"/>
      <c r="G52" s="87"/>
      <c r="H52" s="87"/>
      <c r="K52" s="88"/>
      <c r="L52" s="89"/>
    </row>
    <row r="53" spans="1:12" x14ac:dyDescent="0.2">
      <c r="C53" s="87"/>
      <c r="D53" s="87"/>
      <c r="E53" s="87"/>
      <c r="F53" s="87"/>
      <c r="G53" s="87"/>
      <c r="H53" s="87"/>
      <c r="K53" s="88"/>
    </row>
    <row r="54" spans="1:12" x14ac:dyDescent="0.2">
      <c r="K54" s="88"/>
    </row>
    <row r="55" spans="1:12" x14ac:dyDescent="0.2">
      <c r="A55" s="91"/>
      <c r="B55" s="92"/>
      <c r="C55" s="93"/>
      <c r="D55" s="93"/>
      <c r="E55" s="93"/>
      <c r="F55" s="93"/>
      <c r="G55" s="93"/>
      <c r="H55" s="93"/>
    </row>
    <row r="62" spans="1:12" x14ac:dyDescent="0.2">
      <c r="A62" s="91"/>
      <c r="B62" s="92"/>
      <c r="C62" s="93"/>
      <c r="D62" s="93"/>
      <c r="E62" s="93"/>
      <c r="F62" s="93"/>
      <c r="G62" s="93"/>
      <c r="H62" s="93"/>
    </row>
    <row r="66" spans="1:8" x14ac:dyDescent="0.2">
      <c r="A66" s="91"/>
      <c r="B66" s="92"/>
      <c r="C66" s="93"/>
      <c r="D66" s="93"/>
      <c r="E66" s="93"/>
      <c r="F66" s="93"/>
      <c r="G66" s="93"/>
      <c r="H66" s="93"/>
    </row>
    <row r="69" spans="1:8" x14ac:dyDescent="0.2">
      <c r="A69" s="91"/>
      <c r="B69" s="92"/>
      <c r="C69" s="93"/>
      <c r="D69" s="93"/>
      <c r="E69" s="93"/>
      <c r="F69" s="93"/>
      <c r="G69" s="93"/>
      <c r="H69" s="93"/>
    </row>
    <row r="73" spans="1:8" x14ac:dyDescent="0.2">
      <c r="A73" s="91"/>
      <c r="B73" s="92"/>
      <c r="C73" s="93"/>
      <c r="D73" s="93"/>
      <c r="E73" s="93"/>
      <c r="F73" s="93"/>
      <c r="G73" s="93"/>
      <c r="H73" s="93"/>
    </row>
    <row r="76" spans="1:8" x14ac:dyDescent="0.2">
      <c r="A76" s="91"/>
      <c r="B76" s="92"/>
      <c r="C76" s="93"/>
      <c r="D76" s="93"/>
      <c r="E76" s="93"/>
      <c r="F76" s="93"/>
      <c r="G76" s="93"/>
      <c r="H76" s="93"/>
    </row>
    <row r="80" spans="1:8" x14ac:dyDescent="0.2">
      <c r="A80" s="91"/>
      <c r="B80" s="92"/>
      <c r="C80" s="93"/>
      <c r="D80" s="93"/>
      <c r="E80" s="93"/>
      <c r="F80" s="93"/>
      <c r="G80" s="93"/>
      <c r="H80" s="93"/>
    </row>
  </sheetData>
  <mergeCells count="14">
    <mergeCell ref="J5:J7"/>
    <mergeCell ref="G6:G7"/>
    <mergeCell ref="H6:H7"/>
    <mergeCell ref="I6:I7"/>
    <mergeCell ref="A3:L3"/>
    <mergeCell ref="A4:A7"/>
    <mergeCell ref="E4:E7"/>
    <mergeCell ref="F4:J4"/>
    <mergeCell ref="K4:K7"/>
    <mergeCell ref="L4:L7"/>
    <mergeCell ref="B5:B7"/>
    <mergeCell ref="D5:D7"/>
    <mergeCell ref="F5:F7"/>
    <mergeCell ref="G5:I5"/>
  </mergeCells>
  <dataValidations count="2">
    <dataValidation type="list" allowBlank="1" showInputMessage="1" showErrorMessage="1" sqref="C9:C12 C14:C51">
      <formula1>$C$5:$C$7</formula1>
    </dataValidation>
    <dataValidation type="list" allowBlank="1" showInputMessage="1" showErrorMessage="1" sqref="H8:I51 G9:G12 G14:G51">
      <formula1>Формат</formula1>
    </dataValidation>
  </dataValidations>
  <hyperlinks>
    <hyperlink ref="K9" r:id="rId1"/>
    <hyperlink ref="K21" r:id="rId2"/>
    <hyperlink ref="K28" r:id="rId3" display="http://kalininsk.sarmo.ru/otkrytyybyudzhet/proekty-byudzheta/proekty-byudzheta2020.php"/>
    <hyperlink ref="K25" r:id="rId4"/>
    <hyperlink ref="K15" r:id="rId5"/>
  </hyperlinks>
  <pageMargins left="0.70866141732283472" right="0.70866141732283472" top="0.35433070866141736" bottom="0.35433070866141736" header="0.31496062992125984" footer="0.31496062992125984"/>
  <pageSetup paperSize="9" scale="49" fitToHeight="0"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view="pageBreakPreview" zoomScale="85" zoomScaleNormal="100" zoomScaleSheetLayoutView="85" workbookViewId="0">
      <pane ySplit="9" topLeftCell="A10" activePane="bottomLeft" state="frozen"/>
      <selection activeCell="L37" sqref="L37"/>
      <selection pane="bottomLeft" activeCell="C10" sqref="C10"/>
    </sheetView>
  </sheetViews>
  <sheetFormatPr defaultRowHeight="12.75" x14ac:dyDescent="0.2"/>
  <cols>
    <col min="1" max="1" width="3.85546875" style="86" customWidth="1"/>
    <col min="2" max="2" width="23.28515625" style="1" customWidth="1"/>
    <col min="3" max="3" width="55.140625" style="90" customWidth="1"/>
    <col min="4" max="4" width="25.28515625" style="90" customWidth="1"/>
    <col min="5" max="5" width="11" style="90" customWidth="1"/>
    <col min="6" max="6" width="12.140625" style="90" customWidth="1"/>
    <col min="7" max="7" width="10.42578125" style="90" customWidth="1"/>
    <col min="8" max="8" width="9.140625" style="1"/>
    <col min="9" max="9" width="49.7109375" style="1" customWidth="1"/>
    <col min="10" max="10" width="63.42578125" style="1" customWidth="1"/>
    <col min="11" max="16384" width="9.140625" style="1"/>
  </cols>
  <sheetData>
    <row r="1" spans="1:10" s="52" customFormat="1" ht="17.25" customHeight="1" x14ac:dyDescent="0.25">
      <c r="A1" s="50" t="s">
        <v>175</v>
      </c>
      <c r="B1" s="51"/>
      <c r="C1" s="51"/>
      <c r="D1" s="51"/>
      <c r="E1" s="51"/>
      <c r="F1" s="51"/>
      <c r="G1" s="51"/>
      <c r="H1" s="51"/>
      <c r="I1"/>
    </row>
    <row r="2" spans="1:10" ht="16.5" customHeight="1" x14ac:dyDescent="0.2">
      <c r="A2" s="53" t="s">
        <v>95</v>
      </c>
      <c r="B2" s="54"/>
      <c r="C2" s="55"/>
      <c r="D2" s="55"/>
      <c r="E2" s="55"/>
      <c r="F2" s="55"/>
      <c r="G2" s="56"/>
    </row>
    <row r="3" spans="1:10" ht="156.75" customHeight="1" x14ac:dyDescent="0.2">
      <c r="A3" s="170" t="str">
        <f>'Методика IV этап'!B12</f>
        <v xml:space="preserve">В целях оценки показателя учитывается публикация информации в виде брошюр (презентаций), либо в виде отдельных сведений, опубликованных на портале (сайте). 
В том числе, должна быть представлена следующая информация:
1)  показатели прогноза социально-экономического развития, на основе которых сформирован проект бюджета на очередной финансовый год (очередной финансовый год и плановый период) (в том числе, показатели, характеризующие объемы производства, численность и состав населения и т.д.); 
2) сведения о доходах бюджета муниципального образования в разрезе видов доходов;
3) сведения о расходах бюджета муниципального образования по разделам и подразделам классификации расходов бюджета;
4) сведения о расходах  бюджета муниципального образования на реализацию муниципальных программ, а также о целевых показателях (индикаторах), планируемых к достижению в результате их реализации;
5)  сведения о социально-значимых проектах, предусмотренных к финансированию за счет бюджета муниципального образования, или об отсутствии таких проектов;
6) сведения о планируемых объемах (об отсутствии) муниципального долга;
7) контактная информация для обратной связи с гражданами могут использовать для дальнейшего обсуждения и участия в бюджетном процессе.
По пунктам 1-6 информация должна быть представлена в динамике: фактические значения за отчетный год, оценку за текущий год и прогноз на очередной финансовый год и плановый период.
Бюджет для граждан, разработанный на основе проекта решения о бюджете муниципального образования, должен быть опубликован  не позднее даты внесения проекта решения о бюджете муниципального образования в представительный орган и сохраняться не менее трех лет. При нарушении указанного срока применяется понижающий коэффициент за несоблюдение сроков обеспечения доступа к бюджетным данным. В случае, если в установленный срок документ не размещен, оценка показателя принимает значение 0 баллов.
</v>
      </c>
      <c r="B3" s="170"/>
      <c r="C3" s="170"/>
      <c r="D3" s="170"/>
      <c r="E3" s="170"/>
      <c r="F3" s="170"/>
      <c r="G3" s="170"/>
      <c r="H3" s="170"/>
      <c r="I3" s="170"/>
      <c r="J3" s="170"/>
    </row>
    <row r="4" spans="1:10" ht="51" customHeight="1" x14ac:dyDescent="0.2">
      <c r="A4" s="171" t="s">
        <v>58</v>
      </c>
      <c r="B4" s="6" t="s">
        <v>10</v>
      </c>
      <c r="C4" s="6" t="str">
        <f>'Методика IV этап'!B11</f>
        <v>Опубликование бюджета для граждан, разработанного на основе проекта решения о бюджете муниципального образования на очередной финансовый год (очередной финансовый год и плановый период), на портале (сайте)</v>
      </c>
      <c r="D4" s="171" t="s">
        <v>97</v>
      </c>
      <c r="E4" s="171" t="s">
        <v>176</v>
      </c>
      <c r="F4" s="171"/>
      <c r="G4" s="171"/>
      <c r="H4" s="171"/>
      <c r="I4" s="171" t="s">
        <v>99</v>
      </c>
      <c r="J4" s="171" t="s">
        <v>100</v>
      </c>
    </row>
    <row r="5" spans="1:10" s="57" customFormat="1" ht="27.75" customHeight="1" x14ac:dyDescent="0.2">
      <c r="A5" s="171"/>
      <c r="B5" s="171" t="s">
        <v>101</v>
      </c>
      <c r="C5" s="8" t="str">
        <f>'Методика IV этап'!B13</f>
        <v>Опубликован и содержит информацию по всем ключевым элементам</v>
      </c>
      <c r="D5" s="171"/>
      <c r="E5" s="168" t="s">
        <v>103</v>
      </c>
      <c r="F5" s="169" t="s">
        <v>104</v>
      </c>
      <c r="G5" s="169"/>
      <c r="H5" s="168" t="s">
        <v>105</v>
      </c>
      <c r="I5" s="171"/>
      <c r="J5" s="171"/>
    </row>
    <row r="6" spans="1:10" s="57" customFormat="1" ht="29.25" customHeight="1" x14ac:dyDescent="0.2">
      <c r="A6" s="171"/>
      <c r="B6" s="171"/>
      <c r="C6" s="8" t="str">
        <f>'Методика IV этап'!B14</f>
        <v>Опубликован и содержит информацию по пяти и более ключевым элементам</v>
      </c>
      <c r="D6" s="171"/>
      <c r="E6" s="168"/>
      <c r="F6" s="169" t="s">
        <v>107</v>
      </c>
      <c r="G6" s="169" t="s">
        <v>108</v>
      </c>
      <c r="H6" s="168"/>
      <c r="I6" s="171"/>
      <c r="J6" s="171"/>
    </row>
    <row r="7" spans="1:10" s="57" customFormat="1" ht="23.25" customHeight="1" x14ac:dyDescent="0.2">
      <c r="A7" s="171"/>
      <c r="B7" s="171"/>
      <c r="C7" s="8" t="str">
        <f>'Методика IV этап'!B15</f>
        <v>Опубликован и содержит информацию по трем и более ключевым элементам</v>
      </c>
      <c r="D7" s="171"/>
      <c r="E7" s="168"/>
      <c r="F7" s="169"/>
      <c r="G7" s="169"/>
      <c r="H7" s="168"/>
      <c r="I7" s="171"/>
      <c r="J7" s="171"/>
    </row>
    <row r="8" spans="1:10" s="57" customFormat="1" ht="27.75" customHeight="1" x14ac:dyDescent="0.2">
      <c r="A8" s="171"/>
      <c r="B8" s="171"/>
      <c r="C8" s="8" t="str">
        <f>'Методика IV этап'!B16</f>
        <v>Не опубликован или содержит информацию менее чем по трем ключевым элементам</v>
      </c>
      <c r="D8" s="171"/>
      <c r="E8" s="168"/>
      <c r="F8" s="169"/>
      <c r="G8" s="169"/>
      <c r="H8" s="168"/>
      <c r="I8" s="171"/>
      <c r="J8" s="171"/>
    </row>
    <row r="9" spans="1:10" s="24" customFormat="1" x14ac:dyDescent="0.2">
      <c r="A9" s="58"/>
      <c r="B9" s="59" t="s">
        <v>109</v>
      </c>
      <c r="C9" s="60"/>
      <c r="D9" s="61"/>
      <c r="E9" s="62"/>
      <c r="F9" s="62"/>
      <c r="G9" s="62"/>
      <c r="H9" s="62"/>
      <c r="I9" s="63"/>
      <c r="J9" s="47"/>
    </row>
    <row r="10" spans="1:10" s="14" customFormat="1" ht="25.5" x14ac:dyDescent="0.2">
      <c r="A10" s="79">
        <v>1</v>
      </c>
      <c r="B10" s="11" t="s">
        <v>13</v>
      </c>
      <c r="C10" s="65" t="s">
        <v>72</v>
      </c>
      <c r="D10" s="67"/>
      <c r="E10" s="68">
        <f>IF(C10=$C$5,3,(IF(C10=$C$6,2,(IF(C10=$C$7,1,0)))))</f>
        <v>3</v>
      </c>
      <c r="F10" s="68"/>
      <c r="G10" s="68"/>
      <c r="H10" s="68">
        <f>E10*(1-F10)*(1-G10)</f>
        <v>3</v>
      </c>
      <c r="I10" s="69" t="s">
        <v>177</v>
      </c>
      <c r="J10" s="72"/>
    </row>
    <row r="11" spans="1:10" s="14" customFormat="1" ht="91.5" customHeight="1" x14ac:dyDescent="0.2">
      <c r="A11" s="79">
        <v>2</v>
      </c>
      <c r="B11" s="11" t="s">
        <v>14</v>
      </c>
      <c r="C11" s="65" t="s">
        <v>75</v>
      </c>
      <c r="D11" s="94"/>
      <c r="E11" s="68">
        <f t="shared" ref="E11:E52" si="0">IF(C11=$C$5,3,(IF(C11=$C$6,2,(IF(C11=$C$7,1,0)))))</f>
        <v>0</v>
      </c>
      <c r="F11" s="68"/>
      <c r="G11" s="68"/>
      <c r="H11" s="68">
        <f t="shared" ref="H11:H52" si="1">E11*(1-F11)*(1-G11)</f>
        <v>0</v>
      </c>
      <c r="I11" s="69" t="s">
        <v>178</v>
      </c>
      <c r="J11" s="72" t="s">
        <v>179</v>
      </c>
    </row>
    <row r="12" spans="1:10" s="14" customFormat="1" ht="73.5" customHeight="1" x14ac:dyDescent="0.2">
      <c r="A12" s="79">
        <v>3</v>
      </c>
      <c r="B12" s="11" t="s">
        <v>15</v>
      </c>
      <c r="C12" s="65" t="s">
        <v>74</v>
      </c>
      <c r="D12" s="94"/>
      <c r="E12" s="68">
        <f t="shared" si="0"/>
        <v>1</v>
      </c>
      <c r="F12" s="68"/>
      <c r="G12" s="68"/>
      <c r="H12" s="68">
        <f t="shared" si="1"/>
        <v>1</v>
      </c>
      <c r="I12" s="69" t="s">
        <v>180</v>
      </c>
      <c r="J12" s="72" t="s">
        <v>181</v>
      </c>
    </row>
    <row r="13" spans="1:10" s="14" customFormat="1" ht="25.5" x14ac:dyDescent="0.2">
      <c r="A13" s="79">
        <v>4</v>
      </c>
      <c r="B13" s="11" t="s">
        <v>16</v>
      </c>
      <c r="C13" s="65" t="s">
        <v>75</v>
      </c>
      <c r="D13" s="25"/>
      <c r="E13" s="68">
        <f t="shared" si="0"/>
        <v>0</v>
      </c>
      <c r="F13" s="68"/>
      <c r="G13" s="68"/>
      <c r="H13" s="68">
        <f t="shared" si="1"/>
        <v>0</v>
      </c>
      <c r="I13" s="95"/>
      <c r="J13" s="72" t="s">
        <v>182</v>
      </c>
    </row>
    <row r="14" spans="1:10" s="98" customFormat="1" x14ac:dyDescent="0.2">
      <c r="A14" s="74"/>
      <c r="B14" s="59" t="s">
        <v>17</v>
      </c>
      <c r="C14" s="75"/>
      <c r="D14" s="75"/>
      <c r="E14" s="75"/>
      <c r="F14" s="75"/>
      <c r="G14" s="96"/>
      <c r="H14" s="96"/>
      <c r="I14" s="97"/>
      <c r="J14" s="61"/>
    </row>
    <row r="15" spans="1:10" s="14" customFormat="1" ht="102" customHeight="1" x14ac:dyDescent="0.2">
      <c r="A15" s="79">
        <v>5</v>
      </c>
      <c r="B15" s="11" t="s">
        <v>18</v>
      </c>
      <c r="C15" s="65" t="s">
        <v>75</v>
      </c>
      <c r="D15" s="73"/>
      <c r="E15" s="68">
        <f t="shared" si="0"/>
        <v>0</v>
      </c>
      <c r="F15" s="68"/>
      <c r="G15" s="68"/>
      <c r="H15" s="68">
        <f t="shared" si="1"/>
        <v>0</v>
      </c>
      <c r="I15" s="69" t="s">
        <v>118</v>
      </c>
      <c r="J15" s="72" t="s">
        <v>183</v>
      </c>
    </row>
    <row r="16" spans="1:10" s="14" customFormat="1" ht="257.25" customHeight="1" x14ac:dyDescent="0.2">
      <c r="A16" s="79">
        <v>6</v>
      </c>
      <c r="B16" s="11" t="s">
        <v>19</v>
      </c>
      <c r="C16" s="65" t="s">
        <v>74</v>
      </c>
      <c r="D16" s="73"/>
      <c r="E16" s="68">
        <f t="shared" si="0"/>
        <v>1</v>
      </c>
      <c r="F16" s="68"/>
      <c r="G16" s="68">
        <v>0.5</v>
      </c>
      <c r="H16" s="68">
        <f t="shared" si="1"/>
        <v>0.5</v>
      </c>
      <c r="I16" s="69" t="s">
        <v>184</v>
      </c>
      <c r="J16" s="72" t="s">
        <v>185</v>
      </c>
    </row>
    <row r="17" spans="1:10" s="14" customFormat="1" ht="108" customHeight="1" x14ac:dyDescent="0.2">
      <c r="A17" s="79">
        <v>7</v>
      </c>
      <c r="B17" s="11" t="s">
        <v>20</v>
      </c>
      <c r="C17" s="65" t="s">
        <v>73</v>
      </c>
      <c r="D17" s="67"/>
      <c r="E17" s="68">
        <f t="shared" si="0"/>
        <v>2</v>
      </c>
      <c r="F17" s="68"/>
      <c r="G17" s="68"/>
      <c r="H17" s="68">
        <f t="shared" si="1"/>
        <v>2</v>
      </c>
      <c r="I17" s="69" t="s">
        <v>186</v>
      </c>
      <c r="J17" s="72" t="s">
        <v>187</v>
      </c>
    </row>
    <row r="18" spans="1:10" s="14" customFormat="1" ht="55.5" customHeight="1" x14ac:dyDescent="0.2">
      <c r="A18" s="79">
        <v>8</v>
      </c>
      <c r="B18" s="11" t="s">
        <v>21</v>
      </c>
      <c r="C18" s="65" t="s">
        <v>73</v>
      </c>
      <c r="D18" s="73"/>
      <c r="E18" s="68">
        <f t="shared" si="0"/>
        <v>2</v>
      </c>
      <c r="F18" s="68"/>
      <c r="G18" s="68"/>
      <c r="H18" s="68">
        <f>E18*(1-F18)*(1-G18)</f>
        <v>2</v>
      </c>
      <c r="I18" s="69" t="s">
        <v>188</v>
      </c>
      <c r="J18" s="72" t="s">
        <v>189</v>
      </c>
    </row>
    <row r="19" spans="1:10" s="14" customFormat="1" ht="38.25" x14ac:dyDescent="0.2">
      <c r="A19" s="79">
        <v>9</v>
      </c>
      <c r="B19" s="11" t="s">
        <v>22</v>
      </c>
      <c r="C19" s="65" t="s">
        <v>73</v>
      </c>
      <c r="D19" s="94"/>
      <c r="E19" s="68">
        <f t="shared" si="0"/>
        <v>2</v>
      </c>
      <c r="F19" s="68"/>
      <c r="G19" s="68"/>
      <c r="H19" s="68">
        <f t="shared" si="1"/>
        <v>2</v>
      </c>
      <c r="I19" s="69" t="s">
        <v>126</v>
      </c>
      <c r="J19" s="72" t="s">
        <v>190</v>
      </c>
    </row>
    <row r="20" spans="1:10" s="14" customFormat="1" ht="38.25" x14ac:dyDescent="0.2">
      <c r="A20" s="79">
        <v>10</v>
      </c>
      <c r="B20" s="11" t="s">
        <v>23</v>
      </c>
      <c r="C20" s="65" t="s">
        <v>73</v>
      </c>
      <c r="D20" s="67"/>
      <c r="E20" s="68">
        <f t="shared" si="0"/>
        <v>2</v>
      </c>
      <c r="F20" s="68"/>
      <c r="G20" s="68"/>
      <c r="H20" s="68">
        <f t="shared" si="1"/>
        <v>2</v>
      </c>
      <c r="I20" s="69" t="s">
        <v>191</v>
      </c>
      <c r="J20" s="72" t="s">
        <v>190</v>
      </c>
    </row>
    <row r="21" spans="1:10" s="14" customFormat="1" ht="89.25" customHeight="1" x14ac:dyDescent="0.2">
      <c r="A21" s="79">
        <v>11</v>
      </c>
      <c r="B21" s="11" t="s">
        <v>24</v>
      </c>
      <c r="C21" s="65" t="s">
        <v>73</v>
      </c>
      <c r="D21" s="67"/>
      <c r="E21" s="68">
        <f t="shared" si="0"/>
        <v>2</v>
      </c>
      <c r="F21" s="68"/>
      <c r="G21" s="68"/>
      <c r="H21" s="68">
        <f t="shared" si="1"/>
        <v>2</v>
      </c>
      <c r="I21" s="69" t="s">
        <v>129</v>
      </c>
      <c r="J21" s="72" t="s">
        <v>192</v>
      </c>
    </row>
    <row r="22" spans="1:10" s="14" customFormat="1" ht="37.5" customHeight="1" x14ac:dyDescent="0.2">
      <c r="A22" s="79">
        <v>12</v>
      </c>
      <c r="B22" s="11" t="s">
        <v>25</v>
      </c>
      <c r="C22" s="65" t="s">
        <v>75</v>
      </c>
      <c r="D22" s="67"/>
      <c r="E22" s="68">
        <f t="shared" si="0"/>
        <v>0</v>
      </c>
      <c r="F22" s="68"/>
      <c r="G22" s="68"/>
      <c r="H22" s="68">
        <f t="shared" si="1"/>
        <v>0</v>
      </c>
      <c r="I22" s="69" t="s">
        <v>193</v>
      </c>
      <c r="J22" s="72" t="s">
        <v>194</v>
      </c>
    </row>
    <row r="23" spans="1:10" s="14" customFormat="1" ht="114.75" customHeight="1" x14ac:dyDescent="0.2">
      <c r="A23" s="79">
        <v>13</v>
      </c>
      <c r="B23" s="11" t="s">
        <v>26</v>
      </c>
      <c r="C23" s="65" t="s">
        <v>75</v>
      </c>
      <c r="D23" s="67"/>
      <c r="E23" s="68">
        <f t="shared" si="0"/>
        <v>0</v>
      </c>
      <c r="F23" s="68"/>
      <c r="G23" s="68"/>
      <c r="H23" s="68">
        <f t="shared" si="1"/>
        <v>0</v>
      </c>
      <c r="I23" s="69" t="s">
        <v>195</v>
      </c>
      <c r="J23" s="72" t="s">
        <v>196</v>
      </c>
    </row>
    <row r="24" spans="1:10" s="14" customFormat="1" ht="149.25" customHeight="1" x14ac:dyDescent="0.2">
      <c r="A24" s="79">
        <v>14</v>
      </c>
      <c r="B24" s="11" t="s">
        <v>27</v>
      </c>
      <c r="C24" s="65" t="s">
        <v>74</v>
      </c>
      <c r="D24" s="67"/>
      <c r="E24" s="68">
        <f t="shared" si="0"/>
        <v>1</v>
      </c>
      <c r="F24" s="68"/>
      <c r="G24" s="68"/>
      <c r="H24" s="68">
        <f t="shared" si="1"/>
        <v>1</v>
      </c>
      <c r="I24" s="69" t="s">
        <v>197</v>
      </c>
      <c r="J24" s="80" t="s">
        <v>198</v>
      </c>
    </row>
    <row r="25" spans="1:10" s="14" customFormat="1" ht="195" customHeight="1" x14ac:dyDescent="0.2">
      <c r="A25" s="79">
        <v>15</v>
      </c>
      <c r="B25" s="11" t="s">
        <v>28</v>
      </c>
      <c r="C25" s="65" t="s">
        <v>75</v>
      </c>
      <c r="D25" s="67" t="s">
        <v>199</v>
      </c>
      <c r="E25" s="68">
        <f t="shared" si="0"/>
        <v>0</v>
      </c>
      <c r="F25" s="68"/>
      <c r="G25" s="68"/>
      <c r="H25" s="68">
        <f t="shared" si="1"/>
        <v>0</v>
      </c>
      <c r="I25" s="69" t="s">
        <v>200</v>
      </c>
      <c r="J25" s="72" t="s">
        <v>201</v>
      </c>
    </row>
    <row r="26" spans="1:10" s="14" customFormat="1" ht="110.25" customHeight="1" x14ac:dyDescent="0.2">
      <c r="A26" s="79">
        <v>16</v>
      </c>
      <c r="B26" s="11" t="s">
        <v>29</v>
      </c>
      <c r="C26" s="65" t="s">
        <v>75</v>
      </c>
      <c r="D26" s="67"/>
      <c r="E26" s="68">
        <f t="shared" si="0"/>
        <v>0</v>
      </c>
      <c r="F26" s="68"/>
      <c r="G26" s="68"/>
      <c r="H26" s="68">
        <f t="shared" si="1"/>
        <v>0</v>
      </c>
      <c r="I26" s="69" t="s">
        <v>202</v>
      </c>
      <c r="J26" s="72" t="s">
        <v>203</v>
      </c>
    </row>
    <row r="27" spans="1:10" s="14" customFormat="1" ht="173.25" customHeight="1" x14ac:dyDescent="0.2">
      <c r="A27" s="79">
        <v>17</v>
      </c>
      <c r="B27" s="11" t="s">
        <v>30</v>
      </c>
      <c r="C27" s="65" t="s">
        <v>74</v>
      </c>
      <c r="D27" s="67"/>
      <c r="E27" s="68">
        <f t="shared" si="0"/>
        <v>1</v>
      </c>
      <c r="F27" s="68"/>
      <c r="G27" s="68">
        <v>0.5</v>
      </c>
      <c r="H27" s="68">
        <f t="shared" si="1"/>
        <v>0.5</v>
      </c>
      <c r="I27" s="69" t="s">
        <v>204</v>
      </c>
      <c r="J27" s="72" t="s">
        <v>205</v>
      </c>
    </row>
    <row r="28" spans="1:10" s="81" customFormat="1" ht="140.25" x14ac:dyDescent="0.2">
      <c r="A28" s="99">
        <v>18</v>
      </c>
      <c r="B28" s="27" t="s">
        <v>31</v>
      </c>
      <c r="C28" s="100" t="s">
        <v>73</v>
      </c>
      <c r="D28" s="101" t="s">
        <v>206</v>
      </c>
      <c r="E28" s="102">
        <f t="shared" si="0"/>
        <v>2</v>
      </c>
      <c r="F28" s="102">
        <v>0.5</v>
      </c>
      <c r="G28" s="102"/>
      <c r="H28" s="102">
        <f t="shared" si="1"/>
        <v>1</v>
      </c>
      <c r="I28" s="103" t="s">
        <v>207</v>
      </c>
      <c r="J28" s="104" t="s">
        <v>208</v>
      </c>
    </row>
    <row r="29" spans="1:10" s="14" customFormat="1" ht="104.25" customHeight="1" x14ac:dyDescent="0.2">
      <c r="A29" s="79">
        <v>19</v>
      </c>
      <c r="B29" s="11" t="s">
        <v>32</v>
      </c>
      <c r="C29" s="65" t="s">
        <v>74</v>
      </c>
      <c r="D29" s="67"/>
      <c r="E29" s="68">
        <f t="shared" si="0"/>
        <v>1</v>
      </c>
      <c r="F29" s="68"/>
      <c r="G29" s="68"/>
      <c r="H29" s="68">
        <f t="shared" si="1"/>
        <v>1</v>
      </c>
      <c r="I29" s="69" t="s">
        <v>209</v>
      </c>
      <c r="J29" s="72" t="s">
        <v>210</v>
      </c>
    </row>
    <row r="30" spans="1:10" s="14" customFormat="1" ht="135.75" customHeight="1" x14ac:dyDescent="0.2">
      <c r="A30" s="79">
        <v>20</v>
      </c>
      <c r="B30" s="11" t="s">
        <v>33</v>
      </c>
      <c r="C30" s="65" t="s">
        <v>74</v>
      </c>
      <c r="D30" s="94"/>
      <c r="E30" s="68">
        <f t="shared" si="0"/>
        <v>1</v>
      </c>
      <c r="F30" s="68"/>
      <c r="G30" s="68">
        <v>0.5</v>
      </c>
      <c r="H30" s="68">
        <f t="shared" si="1"/>
        <v>0.5</v>
      </c>
      <c r="I30" s="69" t="s">
        <v>211</v>
      </c>
      <c r="J30" s="72" t="s">
        <v>212</v>
      </c>
    </row>
    <row r="31" spans="1:10" s="14" customFormat="1" ht="99.75" customHeight="1" x14ac:dyDescent="0.2">
      <c r="A31" s="79">
        <v>21</v>
      </c>
      <c r="B31" s="11" t="s">
        <v>34</v>
      </c>
      <c r="C31" s="65" t="s">
        <v>74</v>
      </c>
      <c r="D31" s="67"/>
      <c r="E31" s="68">
        <f t="shared" si="0"/>
        <v>1</v>
      </c>
      <c r="F31" s="68"/>
      <c r="G31" s="68"/>
      <c r="H31" s="68">
        <f t="shared" si="1"/>
        <v>1</v>
      </c>
      <c r="I31" s="69" t="s">
        <v>213</v>
      </c>
      <c r="J31" s="72" t="s">
        <v>214</v>
      </c>
    </row>
    <row r="32" spans="1:10" s="14" customFormat="1" ht="38.25" x14ac:dyDescent="0.2">
      <c r="A32" s="79">
        <v>22</v>
      </c>
      <c r="B32" s="11" t="s">
        <v>35</v>
      </c>
      <c r="C32" s="65" t="s">
        <v>73</v>
      </c>
      <c r="D32" s="94"/>
      <c r="E32" s="68">
        <f t="shared" si="0"/>
        <v>2</v>
      </c>
      <c r="F32" s="68"/>
      <c r="G32" s="68"/>
      <c r="H32" s="68">
        <f t="shared" si="1"/>
        <v>2</v>
      </c>
      <c r="I32" s="69" t="s">
        <v>215</v>
      </c>
      <c r="J32" s="105" t="s">
        <v>208</v>
      </c>
    </row>
    <row r="33" spans="1:10" s="14" customFormat="1" ht="51" x14ac:dyDescent="0.2">
      <c r="A33" s="79">
        <v>23</v>
      </c>
      <c r="B33" s="11" t="s">
        <v>36</v>
      </c>
      <c r="C33" s="65" t="s">
        <v>74</v>
      </c>
      <c r="D33" s="67"/>
      <c r="E33" s="68">
        <f t="shared" si="0"/>
        <v>1</v>
      </c>
      <c r="F33" s="68"/>
      <c r="G33" s="68"/>
      <c r="H33" s="68">
        <f t="shared" si="1"/>
        <v>1</v>
      </c>
      <c r="I33" s="69" t="s">
        <v>216</v>
      </c>
      <c r="J33" s="72" t="s">
        <v>217</v>
      </c>
    </row>
    <row r="34" spans="1:10" s="14" customFormat="1" ht="75" customHeight="1" x14ac:dyDescent="0.2">
      <c r="A34" s="79">
        <v>24</v>
      </c>
      <c r="B34" s="11" t="s">
        <v>37</v>
      </c>
      <c r="C34" s="65" t="s">
        <v>74</v>
      </c>
      <c r="D34" s="94"/>
      <c r="E34" s="68">
        <f t="shared" si="0"/>
        <v>1</v>
      </c>
      <c r="F34" s="68"/>
      <c r="G34" s="68"/>
      <c r="H34" s="68">
        <f t="shared" si="1"/>
        <v>1</v>
      </c>
      <c r="I34" s="69" t="s">
        <v>218</v>
      </c>
      <c r="J34" s="72" t="s">
        <v>219</v>
      </c>
    </row>
    <row r="35" spans="1:10" s="14" customFormat="1" ht="63.75" x14ac:dyDescent="0.2">
      <c r="A35" s="79">
        <v>25</v>
      </c>
      <c r="B35" s="11" t="s">
        <v>38</v>
      </c>
      <c r="C35" s="65" t="s">
        <v>73</v>
      </c>
      <c r="D35" s="94"/>
      <c r="E35" s="68">
        <f t="shared" si="0"/>
        <v>2</v>
      </c>
      <c r="F35" s="68"/>
      <c r="G35" s="68"/>
      <c r="H35" s="68">
        <f t="shared" si="1"/>
        <v>2</v>
      </c>
      <c r="I35" s="69" t="s">
        <v>220</v>
      </c>
      <c r="J35" s="72" t="s">
        <v>221</v>
      </c>
    </row>
    <row r="36" spans="1:10" s="14" customFormat="1" ht="152.25" customHeight="1" x14ac:dyDescent="0.2">
      <c r="A36" s="79">
        <v>26</v>
      </c>
      <c r="B36" s="11" t="s">
        <v>39</v>
      </c>
      <c r="C36" s="65" t="s">
        <v>73</v>
      </c>
      <c r="D36" s="67"/>
      <c r="E36" s="68">
        <f t="shared" si="0"/>
        <v>2</v>
      </c>
      <c r="F36" s="68"/>
      <c r="G36" s="68">
        <v>0.5</v>
      </c>
      <c r="H36" s="68">
        <f t="shared" si="1"/>
        <v>1</v>
      </c>
      <c r="I36" s="69" t="s">
        <v>156</v>
      </c>
      <c r="J36" s="72" t="s">
        <v>222</v>
      </c>
    </row>
    <row r="37" spans="1:10" s="14" customFormat="1" ht="66" customHeight="1" x14ac:dyDescent="0.2">
      <c r="A37" s="79">
        <v>27</v>
      </c>
      <c r="B37" s="11" t="s">
        <v>40</v>
      </c>
      <c r="C37" s="65" t="s">
        <v>73</v>
      </c>
      <c r="D37" s="67"/>
      <c r="E37" s="68">
        <f t="shared" si="0"/>
        <v>2</v>
      </c>
      <c r="F37" s="68"/>
      <c r="G37" s="68"/>
      <c r="H37" s="68">
        <f t="shared" si="1"/>
        <v>2</v>
      </c>
      <c r="I37" s="69" t="s">
        <v>223</v>
      </c>
      <c r="J37" s="72" t="s">
        <v>224</v>
      </c>
    </row>
    <row r="38" spans="1:10" s="14" customFormat="1" ht="50.25" customHeight="1" x14ac:dyDescent="0.2">
      <c r="A38" s="79">
        <v>28</v>
      </c>
      <c r="B38" s="11" t="s">
        <v>41</v>
      </c>
      <c r="C38" s="65" t="s">
        <v>73</v>
      </c>
      <c r="D38" s="67"/>
      <c r="E38" s="68">
        <f t="shared" si="0"/>
        <v>2</v>
      </c>
      <c r="F38" s="68"/>
      <c r="G38" s="68"/>
      <c r="H38" s="68">
        <f t="shared" si="1"/>
        <v>2</v>
      </c>
      <c r="I38" s="69" t="s">
        <v>225</v>
      </c>
      <c r="J38" s="72" t="s">
        <v>208</v>
      </c>
    </row>
    <row r="39" spans="1:10" s="14" customFormat="1" ht="25.5" x14ac:dyDescent="0.2">
      <c r="A39" s="79">
        <v>29</v>
      </c>
      <c r="B39" s="11" t="s">
        <v>42</v>
      </c>
      <c r="C39" s="65" t="s">
        <v>72</v>
      </c>
      <c r="D39" s="67"/>
      <c r="E39" s="68">
        <f t="shared" si="0"/>
        <v>3</v>
      </c>
      <c r="F39" s="68"/>
      <c r="G39" s="68"/>
      <c r="H39" s="68">
        <f t="shared" si="1"/>
        <v>3</v>
      </c>
      <c r="I39" s="69" t="s">
        <v>226</v>
      </c>
      <c r="J39" s="78"/>
    </row>
    <row r="40" spans="1:10" s="81" customFormat="1" ht="38.25" x14ac:dyDescent="0.2">
      <c r="A40" s="15">
        <v>30</v>
      </c>
      <c r="B40" s="11" t="s">
        <v>43</v>
      </c>
      <c r="C40" s="65" t="s">
        <v>74</v>
      </c>
      <c r="D40" s="67"/>
      <c r="E40" s="68">
        <f t="shared" si="0"/>
        <v>1</v>
      </c>
      <c r="F40" s="68"/>
      <c r="G40" s="68"/>
      <c r="H40" s="68">
        <f t="shared" si="1"/>
        <v>1</v>
      </c>
      <c r="I40" s="69" t="s">
        <v>227</v>
      </c>
      <c r="J40" s="72" t="s">
        <v>228</v>
      </c>
    </row>
    <row r="41" spans="1:10" s="14" customFormat="1" ht="25.5" x14ac:dyDescent="0.2">
      <c r="A41" s="15">
        <v>31</v>
      </c>
      <c r="B41" s="11" t="s">
        <v>44</v>
      </c>
      <c r="C41" s="65" t="s">
        <v>73</v>
      </c>
      <c r="D41" s="67"/>
      <c r="E41" s="68">
        <f t="shared" si="0"/>
        <v>2</v>
      </c>
      <c r="F41" s="68"/>
      <c r="G41" s="68"/>
      <c r="H41" s="68">
        <f t="shared" si="1"/>
        <v>2</v>
      </c>
      <c r="I41" s="69" t="s">
        <v>229</v>
      </c>
      <c r="J41" s="72" t="s">
        <v>230</v>
      </c>
    </row>
    <row r="42" spans="1:10" s="14" customFormat="1" ht="38.25" x14ac:dyDescent="0.2">
      <c r="A42" s="15">
        <v>32</v>
      </c>
      <c r="B42" s="11" t="s">
        <v>45</v>
      </c>
      <c r="C42" s="65" t="s">
        <v>73</v>
      </c>
      <c r="D42" s="67"/>
      <c r="E42" s="68">
        <f t="shared" si="0"/>
        <v>2</v>
      </c>
      <c r="F42" s="68"/>
      <c r="G42" s="68"/>
      <c r="H42" s="68">
        <f t="shared" si="1"/>
        <v>2</v>
      </c>
      <c r="I42" s="69" t="s">
        <v>231</v>
      </c>
      <c r="J42" s="72" t="s">
        <v>208</v>
      </c>
    </row>
    <row r="43" spans="1:10" s="14" customFormat="1" ht="76.5" x14ac:dyDescent="0.2">
      <c r="A43" s="15">
        <v>33</v>
      </c>
      <c r="B43" s="11" t="s">
        <v>46</v>
      </c>
      <c r="C43" s="65" t="s">
        <v>73</v>
      </c>
      <c r="D43" s="67"/>
      <c r="E43" s="68">
        <f t="shared" si="0"/>
        <v>2</v>
      </c>
      <c r="F43" s="68"/>
      <c r="G43" s="68"/>
      <c r="H43" s="68">
        <f t="shared" si="1"/>
        <v>2</v>
      </c>
      <c r="I43" s="69" t="s">
        <v>232</v>
      </c>
      <c r="J43" s="72" t="s">
        <v>233</v>
      </c>
    </row>
    <row r="44" spans="1:10" s="14" customFormat="1" ht="53.25" customHeight="1" x14ac:dyDescent="0.2">
      <c r="A44" s="15">
        <v>34</v>
      </c>
      <c r="B44" s="11" t="s">
        <v>47</v>
      </c>
      <c r="C44" s="65" t="s">
        <v>73</v>
      </c>
      <c r="D44" s="67"/>
      <c r="E44" s="68">
        <f t="shared" si="0"/>
        <v>2</v>
      </c>
      <c r="F44" s="68"/>
      <c r="G44" s="68"/>
      <c r="H44" s="68">
        <f t="shared" si="1"/>
        <v>2</v>
      </c>
      <c r="I44" s="69" t="s">
        <v>234</v>
      </c>
      <c r="J44" s="72" t="s">
        <v>235</v>
      </c>
    </row>
    <row r="45" spans="1:10" s="14" customFormat="1" ht="142.5" customHeight="1" x14ac:dyDescent="0.2">
      <c r="A45" s="15">
        <v>35</v>
      </c>
      <c r="B45" s="11" t="s">
        <v>48</v>
      </c>
      <c r="C45" s="65" t="s">
        <v>74</v>
      </c>
      <c r="D45" s="67"/>
      <c r="E45" s="68">
        <f t="shared" si="0"/>
        <v>1</v>
      </c>
      <c r="F45" s="68"/>
      <c r="G45" s="68">
        <v>0.5</v>
      </c>
      <c r="H45" s="68">
        <f t="shared" si="1"/>
        <v>0.5</v>
      </c>
      <c r="I45" s="69" t="s">
        <v>236</v>
      </c>
      <c r="J45" s="72" t="s">
        <v>237</v>
      </c>
    </row>
    <row r="46" spans="1:10" s="14" customFormat="1" ht="76.5" x14ac:dyDescent="0.2">
      <c r="A46" s="79">
        <v>36</v>
      </c>
      <c r="B46" s="11" t="s">
        <v>49</v>
      </c>
      <c r="C46" s="65" t="s">
        <v>74</v>
      </c>
      <c r="D46" s="67"/>
      <c r="E46" s="68">
        <f t="shared" si="0"/>
        <v>1</v>
      </c>
      <c r="F46" s="68"/>
      <c r="G46" s="68"/>
      <c r="H46" s="68">
        <f t="shared" si="1"/>
        <v>1</v>
      </c>
      <c r="I46" s="69" t="s">
        <v>238</v>
      </c>
      <c r="J46" s="72" t="s">
        <v>239</v>
      </c>
    </row>
    <row r="47" spans="1:10" s="81" customFormat="1" ht="38.25" x14ac:dyDescent="0.2">
      <c r="A47" s="79">
        <v>37</v>
      </c>
      <c r="B47" s="11" t="s">
        <v>50</v>
      </c>
      <c r="C47" s="65" t="s">
        <v>73</v>
      </c>
      <c r="D47" s="15"/>
      <c r="E47" s="68">
        <f t="shared" si="0"/>
        <v>2</v>
      </c>
      <c r="F47" s="68"/>
      <c r="G47" s="68"/>
      <c r="H47" s="68">
        <f t="shared" si="1"/>
        <v>2</v>
      </c>
      <c r="I47" s="69" t="s">
        <v>240</v>
      </c>
      <c r="J47" s="80" t="s">
        <v>208</v>
      </c>
    </row>
    <row r="48" spans="1:10" s="14" customFormat="1" ht="51" x14ac:dyDescent="0.2">
      <c r="A48" s="79">
        <v>38</v>
      </c>
      <c r="B48" s="11" t="s">
        <v>51</v>
      </c>
      <c r="C48" s="65" t="s">
        <v>75</v>
      </c>
      <c r="D48" s="94"/>
      <c r="E48" s="68">
        <f t="shared" si="0"/>
        <v>0</v>
      </c>
      <c r="F48" s="68"/>
      <c r="G48" s="68"/>
      <c r="H48" s="68">
        <f t="shared" si="1"/>
        <v>0</v>
      </c>
      <c r="I48" s="69" t="s">
        <v>241</v>
      </c>
      <c r="J48" s="80" t="s">
        <v>242</v>
      </c>
    </row>
    <row r="49" spans="1:10" s="14" customFormat="1" ht="51" x14ac:dyDescent="0.2">
      <c r="A49" s="79">
        <v>39</v>
      </c>
      <c r="B49" s="11" t="s">
        <v>52</v>
      </c>
      <c r="C49" s="65" t="s">
        <v>73</v>
      </c>
      <c r="D49" s="15"/>
      <c r="E49" s="68">
        <f t="shared" si="0"/>
        <v>2</v>
      </c>
      <c r="F49" s="68"/>
      <c r="G49" s="68"/>
      <c r="H49" s="68">
        <f t="shared" si="1"/>
        <v>2</v>
      </c>
      <c r="I49" s="69" t="s">
        <v>243</v>
      </c>
      <c r="J49" s="72" t="s">
        <v>244</v>
      </c>
    </row>
    <row r="50" spans="1:10" s="14" customFormat="1" ht="63.75" x14ac:dyDescent="0.2">
      <c r="A50" s="79">
        <v>40</v>
      </c>
      <c r="B50" s="11" t="s">
        <v>53</v>
      </c>
      <c r="C50" s="65" t="s">
        <v>73</v>
      </c>
      <c r="D50" s="67"/>
      <c r="E50" s="68">
        <f t="shared" si="0"/>
        <v>2</v>
      </c>
      <c r="F50" s="68"/>
      <c r="G50" s="68"/>
      <c r="H50" s="68">
        <f t="shared" si="1"/>
        <v>2</v>
      </c>
      <c r="I50" s="69" t="s">
        <v>172</v>
      </c>
      <c r="J50" s="72" t="s">
        <v>245</v>
      </c>
    </row>
    <row r="51" spans="1:10" s="14" customFormat="1" ht="38.25" x14ac:dyDescent="0.2">
      <c r="A51" s="79">
        <v>41</v>
      </c>
      <c r="B51" s="11" t="s">
        <v>54</v>
      </c>
      <c r="C51" s="65" t="s">
        <v>73</v>
      </c>
      <c r="D51" s="106"/>
      <c r="E51" s="68">
        <f t="shared" si="0"/>
        <v>2</v>
      </c>
      <c r="F51" s="68"/>
      <c r="G51" s="68"/>
      <c r="H51" s="68">
        <f t="shared" si="1"/>
        <v>2</v>
      </c>
      <c r="I51" s="69" t="s">
        <v>246</v>
      </c>
      <c r="J51" s="107" t="s">
        <v>247</v>
      </c>
    </row>
    <row r="52" spans="1:10" s="14" customFormat="1" ht="38.25" x14ac:dyDescent="0.2">
      <c r="A52" s="79">
        <v>42</v>
      </c>
      <c r="B52" s="11" t="s">
        <v>55</v>
      </c>
      <c r="C52" s="65" t="s">
        <v>73</v>
      </c>
      <c r="D52" s="108"/>
      <c r="E52" s="68">
        <f t="shared" si="0"/>
        <v>2</v>
      </c>
      <c r="F52" s="68"/>
      <c r="G52" s="68"/>
      <c r="H52" s="68">
        <f t="shared" si="1"/>
        <v>2</v>
      </c>
      <c r="I52" s="69" t="s">
        <v>248</v>
      </c>
      <c r="J52" s="104" t="s">
        <v>208</v>
      </c>
    </row>
    <row r="53" spans="1:10" ht="13.5" customHeight="1" x14ac:dyDescent="0.2">
      <c r="C53" s="87"/>
      <c r="D53" s="87"/>
      <c r="E53" s="87"/>
      <c r="F53" s="87"/>
      <c r="G53" s="87"/>
      <c r="I53" s="88"/>
      <c r="J53" s="109"/>
    </row>
    <row r="54" spans="1:10" x14ac:dyDescent="0.2">
      <c r="C54" s="87"/>
      <c r="D54" s="87"/>
      <c r="E54" s="87"/>
      <c r="F54" s="87"/>
      <c r="G54" s="87"/>
      <c r="I54" s="88"/>
      <c r="J54" s="5"/>
    </row>
    <row r="55" spans="1:10" x14ac:dyDescent="0.2">
      <c r="I55" s="88"/>
      <c r="J55" s="5"/>
    </row>
    <row r="56" spans="1:10" x14ac:dyDescent="0.2">
      <c r="A56" s="91"/>
      <c r="B56" s="92"/>
      <c r="C56" s="93"/>
      <c r="D56" s="93"/>
      <c r="E56" s="93"/>
      <c r="F56" s="93"/>
      <c r="G56" s="93"/>
      <c r="I56" s="88"/>
      <c r="J56" s="5"/>
    </row>
    <row r="57" spans="1:10" x14ac:dyDescent="0.2">
      <c r="I57" s="88"/>
    </row>
    <row r="58" spans="1:10" x14ac:dyDescent="0.2">
      <c r="I58" s="88"/>
    </row>
    <row r="59" spans="1:10" x14ac:dyDescent="0.2">
      <c r="I59" s="88"/>
    </row>
    <row r="60" spans="1:10" x14ac:dyDescent="0.2">
      <c r="I60" s="88"/>
    </row>
    <row r="61" spans="1:10" x14ac:dyDescent="0.2">
      <c r="I61" s="88"/>
    </row>
    <row r="62" spans="1:10" x14ac:dyDescent="0.2">
      <c r="I62" s="88"/>
    </row>
    <row r="63" spans="1:10" x14ac:dyDescent="0.2">
      <c r="A63" s="91"/>
      <c r="B63" s="92"/>
      <c r="C63" s="93"/>
      <c r="D63" s="93"/>
      <c r="E63" s="93"/>
      <c r="F63" s="93"/>
      <c r="G63" s="93"/>
      <c r="I63" s="88"/>
    </row>
    <row r="67" spans="1:7" x14ac:dyDescent="0.2">
      <c r="A67" s="91"/>
      <c r="B67" s="92"/>
      <c r="C67" s="93"/>
      <c r="D67" s="93"/>
      <c r="E67" s="93"/>
      <c r="F67" s="93"/>
      <c r="G67" s="93"/>
    </row>
    <row r="70" spans="1:7" x14ac:dyDescent="0.2">
      <c r="A70" s="91"/>
      <c r="B70" s="92"/>
      <c r="C70" s="93"/>
      <c r="D70" s="93"/>
      <c r="E70" s="93"/>
      <c r="F70" s="93"/>
      <c r="G70" s="93"/>
    </row>
    <row r="74" spans="1:7" x14ac:dyDescent="0.2">
      <c r="A74" s="91"/>
      <c r="B74" s="92"/>
      <c r="C74" s="93"/>
      <c r="D74" s="93"/>
      <c r="E74" s="93"/>
      <c r="F74" s="93"/>
      <c r="G74" s="93"/>
    </row>
    <row r="77" spans="1:7" x14ac:dyDescent="0.2">
      <c r="A77" s="91"/>
      <c r="B77" s="92"/>
      <c r="C77" s="93"/>
      <c r="D77" s="93"/>
      <c r="E77" s="93"/>
      <c r="F77" s="93"/>
      <c r="G77" s="93"/>
    </row>
    <row r="81" spans="1:7" x14ac:dyDescent="0.2">
      <c r="A81" s="91"/>
      <c r="B81" s="92"/>
      <c r="C81" s="93"/>
      <c r="D81" s="93"/>
      <c r="E81" s="93"/>
      <c r="F81" s="93"/>
      <c r="G81" s="93"/>
    </row>
  </sheetData>
  <mergeCells count="12">
    <mergeCell ref="F6:F8"/>
    <mergeCell ref="G6:G8"/>
    <mergeCell ref="A3:J3"/>
    <mergeCell ref="A4:A8"/>
    <mergeCell ref="D4:D8"/>
    <mergeCell ref="E4:H4"/>
    <mergeCell ref="I4:I8"/>
    <mergeCell ref="J4:J8"/>
    <mergeCell ref="B5:B8"/>
    <mergeCell ref="E5:E8"/>
    <mergeCell ref="F5:G5"/>
    <mergeCell ref="H5:H8"/>
  </mergeCells>
  <dataValidations count="3">
    <dataValidation type="list" allowBlank="1" showInputMessage="1" showErrorMessage="1" sqref="C10:C13 C15:C52">
      <formula1>$C$5:$C$8</formula1>
    </dataValidation>
    <dataValidation type="list" allowBlank="1" showInputMessage="1" showErrorMessage="1" sqref="F10:F13 G9:G13 F15:G52">
      <formula1>Формат</formula1>
    </dataValidation>
    <dataValidation type="list" allowBlank="1" showInputMessage="1" showErrorMessage="1" sqref="D52">
      <formula1>$C$5:$C$6</formula1>
    </dataValidation>
  </dataValidations>
  <hyperlinks>
    <hyperlink ref="I48" r:id="rId1"/>
    <hyperlink ref="I22" r:id="rId2"/>
    <hyperlink ref="I10" r:id="rId3"/>
    <hyperlink ref="I12" r:id="rId4"/>
    <hyperlink ref="I27" r:id="rId5"/>
    <hyperlink ref="I26" r:id="rId6"/>
    <hyperlink ref="I28" r:id="rId7"/>
    <hyperlink ref="I43" r:id="rId8"/>
    <hyperlink ref="I49" r:id="rId9"/>
    <hyperlink ref="I51" r:id="rId10"/>
  </hyperlinks>
  <pageMargins left="0.31496062992125984" right="0.31496062992125984" top="0.35433070866141736" bottom="0.35433070866141736" header="0.31496062992125984" footer="0.31496062992125984"/>
  <pageSetup paperSize="9" scale="53" fitToHeight="0"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view="pageBreakPreview" zoomScale="85" zoomScaleNormal="100" zoomScaleSheetLayoutView="85" workbookViewId="0">
      <pane ySplit="6" topLeftCell="A7" activePane="bottomLeft" state="frozenSplit"/>
      <selection activeCell="L37" sqref="L37"/>
      <selection pane="bottomLeft" activeCell="L37" sqref="L37"/>
    </sheetView>
  </sheetViews>
  <sheetFormatPr defaultRowHeight="12.75" x14ac:dyDescent="0.2"/>
  <cols>
    <col min="1" max="1" width="4.28515625" style="86" customWidth="1"/>
    <col min="2" max="2" width="22.7109375" style="1" customWidth="1"/>
    <col min="3" max="3" width="58" style="1" customWidth="1"/>
    <col min="4" max="4" width="24.85546875" style="1" customWidth="1"/>
    <col min="5" max="5" width="21.5703125" style="90" customWidth="1"/>
    <col min="6" max="6" width="12.85546875" style="90" customWidth="1"/>
    <col min="7" max="7" width="10.85546875" style="90" customWidth="1"/>
    <col min="8" max="8" width="9.85546875" style="90" customWidth="1"/>
    <col min="9" max="9" width="36.140625" style="90" customWidth="1"/>
    <col min="10" max="10" width="62.7109375" style="90" customWidth="1"/>
    <col min="11" max="11" width="9.140625" style="1"/>
    <col min="12" max="12" width="40" style="112" customWidth="1"/>
    <col min="13" max="16384" width="9.140625" style="1"/>
  </cols>
  <sheetData>
    <row r="1" spans="1:18" s="52" customFormat="1" ht="20.25" customHeight="1" x14ac:dyDescent="0.2">
      <c r="A1" s="50" t="s">
        <v>249</v>
      </c>
      <c r="B1" s="110"/>
      <c r="C1" s="110"/>
      <c r="D1" s="110"/>
      <c r="E1" s="110"/>
      <c r="F1" s="110"/>
      <c r="G1" s="110"/>
      <c r="H1" s="110"/>
      <c r="J1" s="110"/>
      <c r="K1" s="111"/>
    </row>
    <row r="2" spans="1:18" ht="15" customHeight="1" x14ac:dyDescent="0.2">
      <c r="A2" s="53" t="s">
        <v>95</v>
      </c>
      <c r="B2" s="53"/>
      <c r="C2" s="56"/>
      <c r="D2" s="56"/>
      <c r="E2" s="56"/>
      <c r="F2" s="56"/>
      <c r="G2" s="56"/>
      <c r="H2" s="56"/>
      <c r="I2" s="56"/>
      <c r="J2" s="56"/>
      <c r="K2" s="112"/>
      <c r="L2" s="1"/>
    </row>
    <row r="3" spans="1:18" ht="71.25" customHeight="1" x14ac:dyDescent="0.2">
      <c r="A3" s="170" t="str">
        <f>'Методика IV этап'!B19</f>
        <v xml:space="preserve">В составе информационных сообщений о проведении публичных слушаний в обязательном порядке должны быть указаны дата, время, место и порядок их проведения и определения результата. Если указанные сведения представлены частично, оценка показателя принимает значение 0 баллов.
В случае, если в установленный срок в информационном сообщении ссылка (адрес) на раздел (страницу) портала (сайта), где опубликованы указанные материалы, отсутствует, а также если по указанной ссылке (адресу) проект решения о бюджете муниципального образования на очередной финансовый год (очередной финансовый год и плановый период) не опубликован, оценка показателя принимает значение 0 баллов.
Информационное сообщение о проведении публичных слушаний по проекту решения о бюджете должно быть опубликовано не позднее, чем за пять рабочих дней до дня проведения публичных слушаний и сохраняться до принятия решения об исполнении бюджета. При нарушении указанного срока применяется понижающий коэффициент за несоблюдение сроков обеспечения доступа к бюджетным данным. В случае, если информационное сообщение о проведении публичных слушаний опубликовано в день их проведения или позднее, оценка показателя принимает значение 0 баллов.
</v>
      </c>
      <c r="B3" s="170"/>
      <c r="C3" s="170"/>
      <c r="D3" s="170"/>
      <c r="E3" s="170"/>
      <c r="F3" s="170"/>
      <c r="G3" s="170"/>
      <c r="H3" s="170"/>
      <c r="I3" s="170"/>
      <c r="J3" s="170"/>
      <c r="K3" s="112"/>
      <c r="L3" s="1"/>
    </row>
    <row r="4" spans="1:18" ht="58.5" customHeight="1" x14ac:dyDescent="0.2">
      <c r="A4" s="171" t="s">
        <v>58</v>
      </c>
      <c r="B4" s="6" t="s">
        <v>250</v>
      </c>
      <c r="C4" s="6" t="str">
        <f>'Методика IV этап'!B18</f>
        <v>Опубликование информационного сообщения для граждан о проведении публичных слушаний по проекту решения о бюджете муниципального образования на очередной финансовый год (очередной финансовый год и плановый период) на портале (сайте)</v>
      </c>
      <c r="D4" s="171" t="s">
        <v>97</v>
      </c>
      <c r="E4" s="171" t="s">
        <v>251</v>
      </c>
      <c r="F4" s="171"/>
      <c r="G4" s="171"/>
      <c r="H4" s="171"/>
      <c r="I4" s="171" t="s">
        <v>99</v>
      </c>
      <c r="J4" s="171" t="s">
        <v>100</v>
      </c>
      <c r="K4" s="52"/>
      <c r="L4" s="113"/>
      <c r="M4" s="52"/>
      <c r="N4" s="52"/>
      <c r="O4" s="52"/>
      <c r="P4" s="52"/>
      <c r="Q4" s="52"/>
      <c r="R4" s="52"/>
    </row>
    <row r="5" spans="1:18" s="57" customFormat="1" ht="66" customHeight="1" x14ac:dyDescent="0.2">
      <c r="A5" s="171"/>
      <c r="B5" s="171" t="s">
        <v>101</v>
      </c>
      <c r="C5" s="8" t="str">
        <f>'Методика IV этап'!B20</f>
        <v>Опубликовано и содержит информацию о том, где можно ознакомиться с проектом решения о бюджете муниципального образования на очередной финансовый год (очередной финансовый год и плановый период)</v>
      </c>
      <c r="D5" s="171"/>
      <c r="E5" s="168" t="s">
        <v>103</v>
      </c>
      <c r="F5" s="169" t="s">
        <v>104</v>
      </c>
      <c r="G5" s="169"/>
      <c r="H5" s="168" t="s">
        <v>105</v>
      </c>
      <c r="I5" s="171"/>
      <c r="J5" s="171"/>
      <c r="K5" s="114"/>
      <c r="L5" s="115"/>
      <c r="M5" s="114"/>
      <c r="N5" s="114"/>
      <c r="O5" s="114"/>
      <c r="P5" s="114"/>
      <c r="Q5" s="114"/>
      <c r="R5" s="114"/>
    </row>
    <row r="6" spans="1:18" s="57" customFormat="1" ht="27.75" customHeight="1" x14ac:dyDescent="0.2">
      <c r="A6" s="171"/>
      <c r="B6" s="171"/>
      <c r="C6" s="8" t="str">
        <f>'Методика IV этап'!B21</f>
        <v>Не опубликовано, или публичные слушания не проводились, или не отвечает требованиям</v>
      </c>
      <c r="D6" s="171"/>
      <c r="E6" s="168"/>
      <c r="F6" s="8" t="s">
        <v>107</v>
      </c>
      <c r="G6" s="8" t="s">
        <v>108</v>
      </c>
      <c r="H6" s="168"/>
      <c r="I6" s="171"/>
      <c r="J6" s="171"/>
      <c r="K6" s="114"/>
      <c r="L6" s="115"/>
      <c r="M6" s="114"/>
      <c r="N6" s="114"/>
      <c r="O6" s="114"/>
      <c r="P6" s="114"/>
      <c r="Q6" s="114"/>
      <c r="R6" s="114"/>
    </row>
    <row r="7" spans="1:18" s="121" customFormat="1" x14ac:dyDescent="0.2">
      <c r="A7" s="58"/>
      <c r="B7" s="59" t="s">
        <v>109</v>
      </c>
      <c r="C7" s="116"/>
      <c r="D7" s="75"/>
      <c r="E7" s="117"/>
      <c r="F7" s="117"/>
      <c r="G7" s="117"/>
      <c r="H7" s="117"/>
      <c r="I7" s="118"/>
      <c r="J7" s="118"/>
      <c r="K7" s="119"/>
      <c r="L7" s="120"/>
      <c r="M7" s="119"/>
      <c r="N7" s="119"/>
      <c r="O7" s="119"/>
      <c r="P7" s="119"/>
      <c r="Q7" s="119"/>
      <c r="R7" s="119"/>
    </row>
    <row r="8" spans="1:18" s="14" customFormat="1" ht="51" x14ac:dyDescent="0.2">
      <c r="A8" s="64">
        <v>1</v>
      </c>
      <c r="B8" s="11" t="s">
        <v>13</v>
      </c>
      <c r="C8" s="72" t="s">
        <v>81</v>
      </c>
      <c r="D8" s="122"/>
      <c r="E8" s="68">
        <f>IF(C8=$C$5,1,0)</f>
        <v>1</v>
      </c>
      <c r="F8" s="68"/>
      <c r="G8" s="68"/>
      <c r="H8" s="68">
        <f>E8*(1-F8)*(1-G8)</f>
        <v>1</v>
      </c>
      <c r="I8" s="69" t="s">
        <v>252</v>
      </c>
      <c r="J8" s="123"/>
      <c r="K8" s="124"/>
      <c r="L8" s="124"/>
      <c r="M8" s="124"/>
      <c r="N8" s="124"/>
      <c r="O8" s="124"/>
      <c r="P8" s="124"/>
      <c r="Q8" s="124"/>
      <c r="R8" s="124"/>
    </row>
    <row r="9" spans="1:18" s="14" customFormat="1" ht="63.75" x14ac:dyDescent="0.2">
      <c r="A9" s="64">
        <v>2</v>
      </c>
      <c r="B9" s="11" t="s">
        <v>14</v>
      </c>
      <c r="C9" s="72" t="s">
        <v>81</v>
      </c>
      <c r="D9" s="67" t="s">
        <v>253</v>
      </c>
      <c r="E9" s="68">
        <f>IF(C9=$C$5,1,0)</f>
        <v>1</v>
      </c>
      <c r="F9" s="68"/>
      <c r="G9" s="68"/>
      <c r="H9" s="68">
        <f t="shared" ref="H9:H50" si="0">E9*(1-F9)*(1-G9)</f>
        <v>1</v>
      </c>
      <c r="I9" s="69" t="s">
        <v>254</v>
      </c>
      <c r="J9" s="80" t="s">
        <v>255</v>
      </c>
      <c r="K9" s="124"/>
      <c r="L9" s="124"/>
      <c r="M9" s="124"/>
      <c r="N9" s="124"/>
      <c r="O9" s="124"/>
      <c r="P9" s="124"/>
      <c r="Q9" s="124"/>
      <c r="R9" s="124"/>
    </row>
    <row r="10" spans="1:18" s="14" customFormat="1" ht="51" x14ac:dyDescent="0.2">
      <c r="A10" s="64">
        <v>3</v>
      </c>
      <c r="B10" s="11" t="s">
        <v>15</v>
      </c>
      <c r="C10" s="72" t="s">
        <v>81</v>
      </c>
      <c r="D10" s="66"/>
      <c r="E10" s="68">
        <f>IF(C10=$C$5,1,0)</f>
        <v>1</v>
      </c>
      <c r="F10" s="68"/>
      <c r="G10" s="68"/>
      <c r="H10" s="68">
        <f t="shared" si="0"/>
        <v>1</v>
      </c>
      <c r="I10" s="69" t="s">
        <v>256</v>
      </c>
      <c r="J10" s="82"/>
      <c r="K10" s="124"/>
      <c r="L10" s="124"/>
      <c r="M10" s="124"/>
      <c r="N10" s="124"/>
      <c r="O10" s="124"/>
      <c r="P10" s="124"/>
      <c r="Q10" s="124"/>
      <c r="R10" s="124"/>
    </row>
    <row r="11" spans="1:18" s="14" customFormat="1" ht="25.5" x14ac:dyDescent="0.2">
      <c r="A11" s="64">
        <v>4</v>
      </c>
      <c r="B11" s="11" t="s">
        <v>16</v>
      </c>
      <c r="C11" s="72" t="s">
        <v>82</v>
      </c>
      <c r="D11" s="71"/>
      <c r="E11" s="68">
        <f>IF(C11=$C$5,1,0)</f>
        <v>0</v>
      </c>
      <c r="F11" s="68"/>
      <c r="G11" s="68"/>
      <c r="H11" s="68">
        <f t="shared" si="0"/>
        <v>0</v>
      </c>
      <c r="I11" s="125"/>
      <c r="J11" s="80" t="s">
        <v>257</v>
      </c>
      <c r="K11" s="124"/>
      <c r="L11" s="124"/>
      <c r="M11" s="124"/>
      <c r="N11" s="124"/>
      <c r="O11" s="124"/>
      <c r="P11" s="124"/>
      <c r="Q11" s="124"/>
      <c r="R11" s="124"/>
    </row>
    <row r="12" spans="1:18" s="121" customFormat="1" x14ac:dyDescent="0.2">
      <c r="A12" s="126"/>
      <c r="B12" s="59" t="s">
        <v>17</v>
      </c>
      <c r="C12" s="127"/>
      <c r="D12" s="128"/>
      <c r="E12" s="129"/>
      <c r="F12" s="130"/>
      <c r="G12" s="130"/>
      <c r="H12" s="131"/>
      <c r="I12" s="132"/>
      <c r="J12" s="132"/>
      <c r="K12" s="119"/>
      <c r="L12" s="120"/>
      <c r="M12" s="119"/>
      <c r="N12" s="119"/>
      <c r="O12" s="119"/>
      <c r="P12" s="119"/>
      <c r="Q12" s="119"/>
      <c r="R12" s="119"/>
    </row>
    <row r="13" spans="1:18" s="134" customFormat="1" ht="165.75" x14ac:dyDescent="0.2">
      <c r="A13" s="64">
        <v>5</v>
      </c>
      <c r="B13" s="11" t="s">
        <v>18</v>
      </c>
      <c r="C13" s="72" t="s">
        <v>82</v>
      </c>
      <c r="D13" s="73"/>
      <c r="E13" s="68">
        <f>IF(C13=$C$5,1,0)</f>
        <v>0</v>
      </c>
      <c r="F13" s="68"/>
      <c r="G13" s="68"/>
      <c r="H13" s="68">
        <f t="shared" si="0"/>
        <v>0</v>
      </c>
      <c r="I13" s="69" t="s">
        <v>258</v>
      </c>
      <c r="J13" s="80" t="s">
        <v>259</v>
      </c>
      <c r="K13" s="133"/>
      <c r="L13" s="133"/>
      <c r="M13" s="133"/>
      <c r="N13" s="133"/>
      <c r="O13" s="133"/>
      <c r="P13" s="133"/>
      <c r="Q13" s="133"/>
      <c r="R13" s="133"/>
    </row>
    <row r="14" spans="1:18" s="134" customFormat="1" ht="42.75" customHeight="1" x14ac:dyDescent="0.2">
      <c r="A14" s="64">
        <v>6</v>
      </c>
      <c r="B14" s="11" t="s">
        <v>19</v>
      </c>
      <c r="C14" s="72" t="s">
        <v>82</v>
      </c>
      <c r="D14" s="67"/>
      <c r="E14" s="68">
        <f t="shared" ref="E14:E50" si="1">IF(C14=$C$5,1,0)</f>
        <v>0</v>
      </c>
      <c r="F14" s="68"/>
      <c r="G14" s="68"/>
      <c r="H14" s="68">
        <f t="shared" si="0"/>
        <v>0</v>
      </c>
      <c r="I14" s="69" t="s">
        <v>260</v>
      </c>
      <c r="J14" s="135" t="s">
        <v>261</v>
      </c>
      <c r="K14" s="133"/>
      <c r="L14" s="133"/>
      <c r="M14" s="133"/>
      <c r="N14" s="133"/>
      <c r="O14" s="133"/>
      <c r="P14" s="133"/>
      <c r="Q14" s="133"/>
      <c r="R14" s="133"/>
    </row>
    <row r="15" spans="1:18" s="134" customFormat="1" ht="140.25" x14ac:dyDescent="0.2">
      <c r="A15" s="64">
        <v>7</v>
      </c>
      <c r="B15" s="11" t="s">
        <v>20</v>
      </c>
      <c r="C15" s="72" t="s">
        <v>81</v>
      </c>
      <c r="D15" s="67"/>
      <c r="E15" s="68">
        <f t="shared" si="1"/>
        <v>1</v>
      </c>
      <c r="F15" s="68"/>
      <c r="G15" s="68">
        <v>0.5</v>
      </c>
      <c r="H15" s="68">
        <f t="shared" si="0"/>
        <v>0.5</v>
      </c>
      <c r="I15" s="69" t="s">
        <v>262</v>
      </c>
      <c r="J15" s="72" t="s">
        <v>263</v>
      </c>
      <c r="K15" s="133"/>
      <c r="L15" s="133"/>
      <c r="M15" s="133"/>
      <c r="N15" s="133"/>
      <c r="O15" s="133"/>
      <c r="P15" s="133"/>
      <c r="Q15" s="133"/>
      <c r="R15" s="133"/>
    </row>
    <row r="16" spans="1:18" s="134" customFormat="1" ht="75" customHeight="1" x14ac:dyDescent="0.2">
      <c r="A16" s="64">
        <v>8</v>
      </c>
      <c r="B16" s="11" t="s">
        <v>21</v>
      </c>
      <c r="C16" s="72" t="s">
        <v>81</v>
      </c>
      <c r="D16" s="67"/>
      <c r="E16" s="68">
        <f t="shared" si="1"/>
        <v>1</v>
      </c>
      <c r="F16" s="68"/>
      <c r="G16" s="68"/>
      <c r="H16" s="68">
        <f t="shared" si="0"/>
        <v>1</v>
      </c>
      <c r="I16" s="69" t="s">
        <v>264</v>
      </c>
      <c r="J16" s="80" t="s">
        <v>265</v>
      </c>
      <c r="K16" s="133"/>
      <c r="L16" s="133"/>
      <c r="M16" s="133"/>
      <c r="N16" s="133"/>
      <c r="O16" s="133"/>
      <c r="P16" s="133"/>
      <c r="Q16" s="133"/>
      <c r="R16" s="133"/>
    </row>
    <row r="17" spans="1:18" s="134" customFormat="1" ht="38.25" x14ac:dyDescent="0.2">
      <c r="A17" s="64">
        <v>9</v>
      </c>
      <c r="B17" s="11" t="s">
        <v>22</v>
      </c>
      <c r="C17" s="72" t="s">
        <v>82</v>
      </c>
      <c r="D17" s="67"/>
      <c r="E17" s="68">
        <f t="shared" si="1"/>
        <v>0</v>
      </c>
      <c r="F17" s="68"/>
      <c r="G17" s="68"/>
      <c r="H17" s="68">
        <f t="shared" si="0"/>
        <v>0</v>
      </c>
      <c r="I17" s="69" t="s">
        <v>266</v>
      </c>
      <c r="J17" s="135" t="s">
        <v>267</v>
      </c>
      <c r="K17" s="133"/>
      <c r="L17" s="133"/>
      <c r="M17" s="133"/>
      <c r="N17" s="133"/>
      <c r="O17" s="133"/>
      <c r="P17" s="133"/>
      <c r="Q17" s="133"/>
      <c r="R17" s="133"/>
    </row>
    <row r="18" spans="1:18" s="134" customFormat="1" ht="51" x14ac:dyDescent="0.2">
      <c r="A18" s="64">
        <v>10</v>
      </c>
      <c r="B18" s="11" t="s">
        <v>23</v>
      </c>
      <c r="C18" s="72" t="s">
        <v>81</v>
      </c>
      <c r="D18" s="67"/>
      <c r="E18" s="68">
        <f t="shared" si="1"/>
        <v>1</v>
      </c>
      <c r="F18" s="68"/>
      <c r="G18" s="68"/>
      <c r="H18" s="68">
        <f t="shared" si="0"/>
        <v>1</v>
      </c>
      <c r="I18" s="69" t="s">
        <v>268</v>
      </c>
      <c r="J18" s="82"/>
      <c r="K18" s="133"/>
      <c r="L18" s="133"/>
      <c r="M18" s="133"/>
      <c r="N18" s="133"/>
      <c r="O18" s="133"/>
      <c r="P18" s="133"/>
      <c r="Q18" s="133"/>
      <c r="R18" s="133"/>
    </row>
    <row r="19" spans="1:18" s="134" customFormat="1" ht="63.75" x14ac:dyDescent="0.2">
      <c r="A19" s="64">
        <v>11</v>
      </c>
      <c r="B19" s="11" t="s">
        <v>24</v>
      </c>
      <c r="C19" s="72" t="s">
        <v>82</v>
      </c>
      <c r="D19" s="67"/>
      <c r="E19" s="68">
        <f t="shared" si="1"/>
        <v>0</v>
      </c>
      <c r="F19" s="68"/>
      <c r="G19" s="68"/>
      <c r="H19" s="68">
        <f t="shared" si="0"/>
        <v>0</v>
      </c>
      <c r="I19" s="69" t="s">
        <v>269</v>
      </c>
      <c r="J19" s="80" t="s">
        <v>270</v>
      </c>
      <c r="K19" s="133"/>
      <c r="L19" s="133"/>
      <c r="M19" s="133"/>
      <c r="N19" s="133"/>
      <c r="O19" s="133"/>
      <c r="P19" s="133"/>
      <c r="Q19" s="133"/>
      <c r="R19" s="133"/>
    </row>
    <row r="20" spans="1:18" s="134" customFormat="1" ht="25.5" x14ac:dyDescent="0.2">
      <c r="A20" s="64">
        <v>12</v>
      </c>
      <c r="B20" s="11" t="s">
        <v>25</v>
      </c>
      <c r="C20" s="72" t="s">
        <v>82</v>
      </c>
      <c r="D20" s="73"/>
      <c r="E20" s="68">
        <f t="shared" si="1"/>
        <v>0</v>
      </c>
      <c r="F20" s="68"/>
      <c r="G20" s="68"/>
      <c r="H20" s="68">
        <f t="shared" si="0"/>
        <v>0</v>
      </c>
      <c r="I20" s="69" t="s">
        <v>193</v>
      </c>
      <c r="J20" s="80" t="s">
        <v>257</v>
      </c>
      <c r="K20" s="133"/>
      <c r="L20" s="133"/>
      <c r="M20" s="133"/>
      <c r="N20" s="133"/>
      <c r="O20" s="133"/>
      <c r="P20" s="133"/>
      <c r="Q20" s="133"/>
      <c r="R20" s="133"/>
    </row>
    <row r="21" spans="1:18" s="134" customFormat="1" ht="76.5" x14ac:dyDescent="0.2">
      <c r="A21" s="64">
        <v>13</v>
      </c>
      <c r="B21" s="11" t="s">
        <v>26</v>
      </c>
      <c r="C21" s="72" t="s">
        <v>82</v>
      </c>
      <c r="D21" s="73"/>
      <c r="E21" s="68">
        <f t="shared" si="1"/>
        <v>0</v>
      </c>
      <c r="F21" s="68"/>
      <c r="G21" s="68"/>
      <c r="H21" s="68">
        <f t="shared" si="0"/>
        <v>0</v>
      </c>
      <c r="I21" s="136"/>
      <c r="J21" s="72" t="s">
        <v>271</v>
      </c>
      <c r="K21" s="133"/>
      <c r="L21" s="133"/>
      <c r="M21" s="133"/>
      <c r="N21" s="133"/>
      <c r="O21" s="133"/>
      <c r="P21" s="133"/>
      <c r="Q21" s="133"/>
      <c r="R21" s="133"/>
    </row>
    <row r="22" spans="1:18" s="134" customFormat="1" ht="51" x14ac:dyDescent="0.2">
      <c r="A22" s="64">
        <v>14</v>
      </c>
      <c r="B22" s="11" t="s">
        <v>27</v>
      </c>
      <c r="C22" s="72" t="s">
        <v>81</v>
      </c>
      <c r="D22" s="73"/>
      <c r="E22" s="68">
        <f t="shared" si="1"/>
        <v>1</v>
      </c>
      <c r="F22" s="68"/>
      <c r="G22" s="68"/>
      <c r="H22" s="68">
        <f t="shared" si="0"/>
        <v>1</v>
      </c>
      <c r="I22" s="69" t="s">
        <v>272</v>
      </c>
      <c r="J22" s="137"/>
      <c r="K22" s="133"/>
      <c r="L22" s="133"/>
      <c r="M22" s="133"/>
      <c r="N22" s="133"/>
      <c r="O22" s="133"/>
      <c r="P22" s="133"/>
      <c r="Q22" s="133"/>
      <c r="R22" s="133"/>
    </row>
    <row r="23" spans="1:18" s="134" customFormat="1" ht="45.75" customHeight="1" x14ac:dyDescent="0.2">
      <c r="A23" s="64">
        <v>15</v>
      </c>
      <c r="B23" s="11" t="s">
        <v>28</v>
      </c>
      <c r="C23" s="72" t="s">
        <v>82</v>
      </c>
      <c r="D23" s="67"/>
      <c r="E23" s="68">
        <f t="shared" si="1"/>
        <v>0</v>
      </c>
      <c r="F23" s="68"/>
      <c r="G23" s="68"/>
      <c r="H23" s="68">
        <f t="shared" si="0"/>
        <v>0</v>
      </c>
      <c r="I23" s="69" t="s">
        <v>273</v>
      </c>
      <c r="J23" s="72" t="s">
        <v>267</v>
      </c>
      <c r="K23" s="133"/>
      <c r="L23" s="133"/>
      <c r="M23" s="133"/>
      <c r="N23" s="133"/>
      <c r="O23" s="133"/>
      <c r="P23" s="133"/>
      <c r="Q23" s="133"/>
      <c r="R23" s="133"/>
    </row>
    <row r="24" spans="1:18" s="134" customFormat="1" ht="111.75" customHeight="1" x14ac:dyDescent="0.2">
      <c r="A24" s="64">
        <v>16</v>
      </c>
      <c r="B24" s="11" t="s">
        <v>29</v>
      </c>
      <c r="C24" s="72" t="s">
        <v>82</v>
      </c>
      <c r="D24" s="73"/>
      <c r="E24" s="68">
        <f t="shared" si="1"/>
        <v>0</v>
      </c>
      <c r="F24" s="68"/>
      <c r="G24" s="68"/>
      <c r="H24" s="68">
        <f t="shared" si="0"/>
        <v>0</v>
      </c>
      <c r="I24" s="69" t="s">
        <v>274</v>
      </c>
      <c r="J24" s="72" t="s">
        <v>275</v>
      </c>
      <c r="K24" s="133"/>
      <c r="L24" s="133"/>
      <c r="M24" s="133"/>
      <c r="N24" s="133"/>
      <c r="O24" s="133"/>
      <c r="P24" s="133"/>
      <c r="Q24" s="133"/>
      <c r="R24" s="133"/>
    </row>
    <row r="25" spans="1:18" s="134" customFormat="1" ht="127.5" x14ac:dyDescent="0.2">
      <c r="A25" s="64">
        <v>17</v>
      </c>
      <c r="B25" s="11" t="s">
        <v>30</v>
      </c>
      <c r="C25" s="72" t="s">
        <v>82</v>
      </c>
      <c r="D25" s="67"/>
      <c r="E25" s="68">
        <f t="shared" si="1"/>
        <v>0</v>
      </c>
      <c r="F25" s="68"/>
      <c r="G25" s="68"/>
      <c r="H25" s="68">
        <f t="shared" si="0"/>
        <v>0</v>
      </c>
      <c r="I25" s="69" t="s">
        <v>276</v>
      </c>
      <c r="J25" s="72" t="s">
        <v>277</v>
      </c>
      <c r="K25" s="133"/>
      <c r="L25" s="133"/>
      <c r="M25" s="133"/>
      <c r="N25" s="133"/>
      <c r="O25" s="133"/>
      <c r="P25" s="133"/>
      <c r="Q25" s="133"/>
      <c r="R25" s="133"/>
    </row>
    <row r="26" spans="1:18" s="134" customFormat="1" ht="51" x14ac:dyDescent="0.2">
      <c r="A26" s="64">
        <v>18</v>
      </c>
      <c r="B26" s="11" t="s">
        <v>31</v>
      </c>
      <c r="C26" s="72" t="s">
        <v>81</v>
      </c>
      <c r="D26" s="67"/>
      <c r="E26" s="68">
        <f t="shared" si="1"/>
        <v>1</v>
      </c>
      <c r="F26" s="68"/>
      <c r="G26" s="68"/>
      <c r="H26" s="68">
        <f t="shared" si="0"/>
        <v>1</v>
      </c>
      <c r="I26" s="69" t="s">
        <v>278</v>
      </c>
      <c r="J26" s="80"/>
      <c r="K26" s="133"/>
      <c r="L26" s="133"/>
      <c r="M26" s="133"/>
      <c r="N26" s="133"/>
      <c r="O26" s="133"/>
      <c r="P26" s="133"/>
      <c r="Q26" s="133"/>
      <c r="R26" s="133"/>
    </row>
    <row r="27" spans="1:18" s="14" customFormat="1" ht="180" customHeight="1" x14ac:dyDescent="0.2">
      <c r="A27" s="64">
        <v>19</v>
      </c>
      <c r="B27" s="11" t="s">
        <v>32</v>
      </c>
      <c r="C27" s="72" t="s">
        <v>82</v>
      </c>
      <c r="D27" s="15"/>
      <c r="E27" s="68">
        <f t="shared" si="1"/>
        <v>0</v>
      </c>
      <c r="F27" s="68"/>
      <c r="G27" s="68"/>
      <c r="H27" s="68">
        <f t="shared" si="0"/>
        <v>0</v>
      </c>
      <c r="I27" s="69" t="s">
        <v>279</v>
      </c>
      <c r="J27" s="80" t="s">
        <v>280</v>
      </c>
      <c r="K27" s="124"/>
      <c r="L27" s="124"/>
      <c r="M27" s="124"/>
      <c r="N27" s="124"/>
      <c r="O27" s="124"/>
      <c r="P27" s="124"/>
      <c r="Q27" s="124"/>
      <c r="R27" s="124"/>
    </row>
    <row r="28" spans="1:18" s="14" customFormat="1" ht="89.25" x14ac:dyDescent="0.2">
      <c r="A28" s="64">
        <v>20</v>
      </c>
      <c r="B28" s="11" t="s">
        <v>33</v>
      </c>
      <c r="C28" s="72" t="s">
        <v>82</v>
      </c>
      <c r="D28" s="15"/>
      <c r="E28" s="68">
        <f t="shared" si="1"/>
        <v>0</v>
      </c>
      <c r="F28" s="68"/>
      <c r="G28" s="68"/>
      <c r="H28" s="68">
        <f t="shared" si="0"/>
        <v>0</v>
      </c>
      <c r="I28" s="69" t="s">
        <v>281</v>
      </c>
      <c r="J28" s="72" t="s">
        <v>282</v>
      </c>
      <c r="K28" s="124"/>
      <c r="L28" s="124"/>
      <c r="M28" s="124"/>
      <c r="N28" s="124"/>
      <c r="O28" s="124"/>
      <c r="P28" s="124"/>
      <c r="Q28" s="124"/>
      <c r="R28" s="124"/>
    </row>
    <row r="29" spans="1:18" s="14" customFormat="1" ht="51" x14ac:dyDescent="0.2">
      <c r="A29" s="64">
        <v>21</v>
      </c>
      <c r="B29" s="11" t="s">
        <v>34</v>
      </c>
      <c r="C29" s="72" t="s">
        <v>81</v>
      </c>
      <c r="D29" s="67"/>
      <c r="E29" s="68">
        <f t="shared" si="1"/>
        <v>1</v>
      </c>
      <c r="F29" s="68"/>
      <c r="G29" s="68"/>
      <c r="H29" s="68">
        <f t="shared" si="0"/>
        <v>1</v>
      </c>
      <c r="I29" s="69" t="s">
        <v>213</v>
      </c>
      <c r="J29" s="82"/>
      <c r="K29" s="124"/>
      <c r="L29" s="124"/>
      <c r="M29" s="124"/>
      <c r="N29" s="124"/>
      <c r="O29" s="124"/>
      <c r="P29" s="124"/>
      <c r="Q29" s="124"/>
      <c r="R29" s="124"/>
    </row>
    <row r="30" spans="1:18" s="14" customFormat="1" ht="63.75" x14ac:dyDescent="0.2">
      <c r="A30" s="64">
        <v>22</v>
      </c>
      <c r="B30" s="11" t="s">
        <v>35</v>
      </c>
      <c r="C30" s="72" t="s">
        <v>81</v>
      </c>
      <c r="D30" s="138"/>
      <c r="E30" s="68">
        <f t="shared" si="1"/>
        <v>1</v>
      </c>
      <c r="F30" s="68"/>
      <c r="G30" s="68"/>
      <c r="H30" s="68">
        <f t="shared" si="0"/>
        <v>1</v>
      </c>
      <c r="I30" s="69" t="s">
        <v>152</v>
      </c>
      <c r="J30" s="80" t="s">
        <v>283</v>
      </c>
      <c r="K30" s="124"/>
      <c r="L30" s="124"/>
      <c r="M30" s="124"/>
      <c r="N30" s="124"/>
      <c r="O30" s="124"/>
      <c r="P30" s="124"/>
      <c r="Q30" s="124"/>
      <c r="R30" s="124"/>
    </row>
    <row r="31" spans="1:18" s="14" customFormat="1" ht="63.75" x14ac:dyDescent="0.2">
      <c r="A31" s="64">
        <v>23</v>
      </c>
      <c r="B31" s="11" t="s">
        <v>36</v>
      </c>
      <c r="C31" s="72" t="s">
        <v>82</v>
      </c>
      <c r="D31" s="67"/>
      <c r="E31" s="68">
        <f t="shared" si="1"/>
        <v>0</v>
      </c>
      <c r="F31" s="68"/>
      <c r="G31" s="68"/>
      <c r="H31" s="68">
        <f t="shared" si="0"/>
        <v>0</v>
      </c>
      <c r="I31" s="69" t="s">
        <v>284</v>
      </c>
      <c r="J31" s="80" t="s">
        <v>270</v>
      </c>
      <c r="K31" s="124"/>
      <c r="L31" s="124"/>
      <c r="M31" s="124"/>
      <c r="N31" s="124"/>
      <c r="O31" s="124"/>
      <c r="P31" s="124"/>
      <c r="Q31" s="124"/>
      <c r="R31" s="124"/>
    </row>
    <row r="32" spans="1:18" s="14" customFormat="1" ht="43.5" customHeight="1" x14ac:dyDescent="0.2">
      <c r="A32" s="64">
        <v>24</v>
      </c>
      <c r="B32" s="11" t="s">
        <v>37</v>
      </c>
      <c r="C32" s="72" t="s">
        <v>82</v>
      </c>
      <c r="D32" s="67"/>
      <c r="E32" s="68">
        <f t="shared" si="1"/>
        <v>0</v>
      </c>
      <c r="F32" s="68"/>
      <c r="G32" s="68"/>
      <c r="H32" s="68">
        <f t="shared" si="0"/>
        <v>0</v>
      </c>
      <c r="I32" s="69" t="s">
        <v>285</v>
      </c>
      <c r="J32" s="72" t="s">
        <v>267</v>
      </c>
      <c r="K32" s="124"/>
      <c r="L32" s="124"/>
      <c r="M32" s="124"/>
      <c r="N32" s="124"/>
      <c r="O32" s="124"/>
      <c r="P32" s="124"/>
      <c r="Q32" s="124"/>
      <c r="R32" s="124"/>
    </row>
    <row r="33" spans="1:18" s="14" customFormat="1" ht="51" x14ac:dyDescent="0.2">
      <c r="A33" s="64">
        <v>25</v>
      </c>
      <c r="B33" s="11" t="s">
        <v>38</v>
      </c>
      <c r="C33" s="72" t="s">
        <v>81</v>
      </c>
      <c r="D33" s="67"/>
      <c r="E33" s="68">
        <f t="shared" si="1"/>
        <v>1</v>
      </c>
      <c r="F33" s="68"/>
      <c r="G33" s="68"/>
      <c r="H33" s="68">
        <f t="shared" si="0"/>
        <v>1</v>
      </c>
      <c r="I33" s="69" t="s">
        <v>286</v>
      </c>
      <c r="J33" s="82"/>
      <c r="K33" s="124"/>
      <c r="L33" s="124"/>
      <c r="M33" s="124"/>
      <c r="N33" s="124"/>
      <c r="O33" s="124"/>
      <c r="P33" s="124"/>
      <c r="Q33" s="124"/>
      <c r="R33" s="124"/>
    </row>
    <row r="34" spans="1:18" s="14" customFormat="1" ht="51" x14ac:dyDescent="0.2">
      <c r="A34" s="64">
        <v>26</v>
      </c>
      <c r="B34" s="11" t="s">
        <v>39</v>
      </c>
      <c r="C34" s="72" t="s">
        <v>81</v>
      </c>
      <c r="D34" s="67"/>
      <c r="E34" s="68">
        <f t="shared" si="1"/>
        <v>1</v>
      </c>
      <c r="F34" s="68"/>
      <c r="G34" s="68"/>
      <c r="H34" s="68">
        <f t="shared" si="0"/>
        <v>1</v>
      </c>
      <c r="I34" s="69" t="s">
        <v>287</v>
      </c>
      <c r="J34" s="82"/>
      <c r="K34" s="124"/>
      <c r="L34" s="124"/>
      <c r="M34" s="124"/>
      <c r="N34" s="124"/>
      <c r="O34" s="124"/>
      <c r="P34" s="124"/>
      <c r="Q34" s="124"/>
      <c r="R34" s="124"/>
    </row>
    <row r="35" spans="1:18" s="14" customFormat="1" ht="76.5" x14ac:dyDescent="0.2">
      <c r="A35" s="64">
        <v>27</v>
      </c>
      <c r="B35" s="11" t="s">
        <v>40</v>
      </c>
      <c r="C35" s="72" t="s">
        <v>81</v>
      </c>
      <c r="D35" s="67"/>
      <c r="E35" s="68">
        <f t="shared" si="1"/>
        <v>1</v>
      </c>
      <c r="F35" s="68"/>
      <c r="G35" s="68"/>
      <c r="H35" s="68">
        <f t="shared" si="0"/>
        <v>1</v>
      </c>
      <c r="I35" s="69" t="s">
        <v>157</v>
      </c>
      <c r="J35" s="80" t="s">
        <v>265</v>
      </c>
      <c r="K35" s="124"/>
      <c r="L35" s="124"/>
      <c r="M35" s="124"/>
      <c r="N35" s="124"/>
      <c r="O35" s="124"/>
      <c r="P35" s="124"/>
      <c r="Q35" s="124"/>
      <c r="R35" s="124"/>
    </row>
    <row r="36" spans="1:18" s="14" customFormat="1" ht="102" x14ac:dyDescent="0.2">
      <c r="A36" s="64">
        <v>28</v>
      </c>
      <c r="B36" s="11" t="s">
        <v>41</v>
      </c>
      <c r="C36" s="72" t="s">
        <v>82</v>
      </c>
      <c r="D36" s="67" t="s">
        <v>288</v>
      </c>
      <c r="E36" s="68">
        <f t="shared" si="1"/>
        <v>0</v>
      </c>
      <c r="F36" s="68"/>
      <c r="G36" s="68"/>
      <c r="H36" s="68">
        <f t="shared" si="0"/>
        <v>0</v>
      </c>
      <c r="I36" s="69" t="s">
        <v>289</v>
      </c>
      <c r="J36" s="72" t="s">
        <v>290</v>
      </c>
      <c r="K36" s="124"/>
      <c r="L36" s="124"/>
      <c r="M36" s="124"/>
      <c r="N36" s="124"/>
      <c r="O36" s="124"/>
      <c r="P36" s="124"/>
      <c r="Q36" s="124"/>
      <c r="R36" s="124"/>
    </row>
    <row r="37" spans="1:18" s="14" customFormat="1" ht="63.75" x14ac:dyDescent="0.2">
      <c r="A37" s="64">
        <v>29</v>
      </c>
      <c r="B37" s="11" t="s">
        <v>42</v>
      </c>
      <c r="C37" s="72" t="s">
        <v>81</v>
      </c>
      <c r="D37" s="67" t="s">
        <v>291</v>
      </c>
      <c r="E37" s="68">
        <f t="shared" si="1"/>
        <v>1</v>
      </c>
      <c r="F37" s="68"/>
      <c r="G37" s="68"/>
      <c r="H37" s="68">
        <f t="shared" si="0"/>
        <v>1</v>
      </c>
      <c r="I37" s="69" t="s">
        <v>226</v>
      </c>
      <c r="J37" s="72" t="s">
        <v>292</v>
      </c>
      <c r="K37" s="124"/>
      <c r="L37" s="124"/>
      <c r="M37" s="124"/>
      <c r="N37" s="124"/>
      <c r="O37" s="124"/>
      <c r="P37" s="124"/>
      <c r="Q37" s="124"/>
      <c r="R37" s="124"/>
    </row>
    <row r="38" spans="1:18" s="14" customFormat="1" ht="102" x14ac:dyDescent="0.2">
      <c r="A38" s="84">
        <v>30</v>
      </c>
      <c r="B38" s="11" t="s">
        <v>43</v>
      </c>
      <c r="C38" s="72" t="s">
        <v>82</v>
      </c>
      <c r="D38" s="67"/>
      <c r="E38" s="68">
        <f t="shared" si="1"/>
        <v>0</v>
      </c>
      <c r="F38" s="68"/>
      <c r="G38" s="68"/>
      <c r="H38" s="68">
        <f t="shared" si="0"/>
        <v>0</v>
      </c>
      <c r="I38" s="69" t="s">
        <v>293</v>
      </c>
      <c r="J38" s="80" t="s">
        <v>294</v>
      </c>
      <c r="K38" s="124"/>
      <c r="L38" s="124"/>
      <c r="M38" s="124"/>
      <c r="N38" s="124"/>
      <c r="O38" s="124"/>
      <c r="P38" s="124"/>
      <c r="Q38" s="124"/>
      <c r="R38" s="124"/>
    </row>
    <row r="39" spans="1:18" s="14" customFormat="1" ht="63.75" x14ac:dyDescent="0.2">
      <c r="A39" s="84">
        <v>31</v>
      </c>
      <c r="B39" s="11" t="s">
        <v>44</v>
      </c>
      <c r="C39" s="72" t="s">
        <v>81</v>
      </c>
      <c r="D39" s="67"/>
      <c r="E39" s="68">
        <f t="shared" si="1"/>
        <v>1</v>
      </c>
      <c r="F39" s="68"/>
      <c r="G39" s="68"/>
      <c r="H39" s="68">
        <f t="shared" si="0"/>
        <v>1</v>
      </c>
      <c r="I39" s="69" t="s">
        <v>295</v>
      </c>
      <c r="J39" s="72" t="s">
        <v>283</v>
      </c>
      <c r="K39" s="124"/>
      <c r="L39" s="124"/>
      <c r="M39" s="124"/>
      <c r="N39" s="124"/>
      <c r="O39" s="124"/>
      <c r="P39" s="124"/>
      <c r="Q39" s="124"/>
      <c r="R39" s="124"/>
    </row>
    <row r="40" spans="1:18" s="14" customFormat="1" ht="51" x14ac:dyDescent="0.2">
      <c r="A40" s="84">
        <v>32</v>
      </c>
      <c r="B40" s="11" t="s">
        <v>45</v>
      </c>
      <c r="C40" s="72" t="s">
        <v>81</v>
      </c>
      <c r="D40" s="67"/>
      <c r="E40" s="68">
        <f t="shared" si="1"/>
        <v>1</v>
      </c>
      <c r="F40" s="68"/>
      <c r="G40" s="68"/>
      <c r="H40" s="68">
        <f t="shared" si="0"/>
        <v>1</v>
      </c>
      <c r="I40" s="69" t="s">
        <v>296</v>
      </c>
      <c r="J40" s="80" t="s">
        <v>297</v>
      </c>
      <c r="K40" s="124"/>
      <c r="L40" s="124"/>
      <c r="M40" s="124"/>
      <c r="N40" s="124"/>
      <c r="O40" s="124"/>
      <c r="P40" s="124"/>
      <c r="Q40" s="124"/>
      <c r="R40" s="124"/>
    </row>
    <row r="41" spans="1:18" s="14" customFormat="1" ht="51" x14ac:dyDescent="0.2">
      <c r="A41" s="84">
        <v>33</v>
      </c>
      <c r="B41" s="11" t="s">
        <v>46</v>
      </c>
      <c r="C41" s="72" t="s">
        <v>81</v>
      </c>
      <c r="D41" s="67"/>
      <c r="E41" s="68">
        <f t="shared" si="1"/>
        <v>1</v>
      </c>
      <c r="F41" s="68"/>
      <c r="G41" s="68"/>
      <c r="H41" s="68">
        <f t="shared" si="0"/>
        <v>1</v>
      </c>
      <c r="I41" s="69" t="s">
        <v>298</v>
      </c>
      <c r="J41" s="82"/>
      <c r="K41" s="124"/>
      <c r="L41" s="124"/>
      <c r="M41" s="124"/>
      <c r="N41" s="124"/>
      <c r="O41" s="124"/>
      <c r="P41" s="124"/>
      <c r="Q41" s="124"/>
      <c r="R41" s="124"/>
    </row>
    <row r="42" spans="1:18" s="14" customFormat="1" ht="63.75" x14ac:dyDescent="0.2">
      <c r="A42" s="84">
        <v>34</v>
      </c>
      <c r="B42" s="11" t="s">
        <v>47</v>
      </c>
      <c r="C42" s="72" t="s">
        <v>81</v>
      </c>
      <c r="D42" s="67"/>
      <c r="E42" s="68">
        <f t="shared" si="1"/>
        <v>1</v>
      </c>
      <c r="F42" s="68"/>
      <c r="G42" s="68">
        <v>0.5</v>
      </c>
      <c r="H42" s="68">
        <f t="shared" si="0"/>
        <v>0.5</v>
      </c>
      <c r="I42" s="69" t="s">
        <v>299</v>
      </c>
      <c r="J42" s="80" t="s">
        <v>300</v>
      </c>
      <c r="K42" s="124"/>
      <c r="L42" s="124"/>
      <c r="M42" s="124"/>
      <c r="N42" s="124"/>
      <c r="O42" s="124"/>
      <c r="P42" s="124"/>
      <c r="Q42" s="124"/>
      <c r="R42" s="124"/>
    </row>
    <row r="43" spans="1:18" s="14" customFormat="1" ht="63.75" x14ac:dyDescent="0.2">
      <c r="A43" s="84">
        <v>35</v>
      </c>
      <c r="B43" s="11" t="s">
        <v>48</v>
      </c>
      <c r="C43" s="72" t="s">
        <v>82</v>
      </c>
      <c r="D43" s="67"/>
      <c r="E43" s="68">
        <f t="shared" si="1"/>
        <v>0</v>
      </c>
      <c r="F43" s="68"/>
      <c r="G43" s="68"/>
      <c r="H43" s="68">
        <f t="shared" si="0"/>
        <v>0</v>
      </c>
      <c r="I43" s="69" t="s">
        <v>301</v>
      </c>
      <c r="J43" s="80" t="s">
        <v>270</v>
      </c>
      <c r="K43" s="124"/>
      <c r="L43" s="124"/>
      <c r="M43" s="124"/>
      <c r="N43" s="124"/>
      <c r="O43" s="124"/>
      <c r="P43" s="124"/>
      <c r="Q43" s="124"/>
      <c r="R43" s="124"/>
    </row>
    <row r="44" spans="1:18" s="14" customFormat="1" ht="63.75" x14ac:dyDescent="0.2">
      <c r="A44" s="64">
        <v>36</v>
      </c>
      <c r="B44" s="11" t="s">
        <v>49</v>
      </c>
      <c r="C44" s="72" t="s">
        <v>81</v>
      </c>
      <c r="D44" s="67" t="s">
        <v>253</v>
      </c>
      <c r="E44" s="68">
        <f t="shared" si="1"/>
        <v>1</v>
      </c>
      <c r="F44" s="68"/>
      <c r="G44" s="68"/>
      <c r="H44" s="68">
        <f t="shared" si="0"/>
        <v>1</v>
      </c>
      <c r="I44" s="69" t="s">
        <v>302</v>
      </c>
      <c r="J44" s="72" t="s">
        <v>283</v>
      </c>
      <c r="K44" s="124"/>
      <c r="L44" s="124"/>
      <c r="M44" s="124"/>
      <c r="N44" s="124"/>
      <c r="O44" s="124"/>
      <c r="P44" s="124"/>
      <c r="Q44" s="124"/>
      <c r="R44" s="124"/>
    </row>
    <row r="45" spans="1:18" s="14" customFormat="1" ht="63.75" x14ac:dyDescent="0.2">
      <c r="A45" s="64">
        <v>37</v>
      </c>
      <c r="B45" s="11" t="s">
        <v>50</v>
      </c>
      <c r="C45" s="72" t="s">
        <v>81</v>
      </c>
      <c r="D45" s="67" t="s">
        <v>303</v>
      </c>
      <c r="E45" s="68">
        <f t="shared" si="1"/>
        <v>1</v>
      </c>
      <c r="F45" s="68"/>
      <c r="G45" s="68"/>
      <c r="H45" s="68">
        <f t="shared" si="0"/>
        <v>1</v>
      </c>
      <c r="I45" s="69" t="s">
        <v>168</v>
      </c>
      <c r="J45" s="72" t="s">
        <v>283</v>
      </c>
      <c r="K45" s="124"/>
      <c r="L45" s="124"/>
      <c r="M45" s="124"/>
      <c r="N45" s="124"/>
      <c r="O45" s="124"/>
      <c r="P45" s="124"/>
      <c r="Q45" s="124"/>
      <c r="R45" s="124"/>
    </row>
    <row r="46" spans="1:18" s="14" customFormat="1" ht="127.5" x14ac:dyDescent="0.2">
      <c r="A46" s="64">
        <v>38</v>
      </c>
      <c r="B46" s="11" t="s">
        <v>51</v>
      </c>
      <c r="C46" s="72" t="s">
        <v>82</v>
      </c>
      <c r="D46" s="67" t="s">
        <v>304</v>
      </c>
      <c r="E46" s="68">
        <f t="shared" si="1"/>
        <v>0</v>
      </c>
      <c r="F46" s="68"/>
      <c r="G46" s="68"/>
      <c r="H46" s="68">
        <f t="shared" si="0"/>
        <v>0</v>
      </c>
      <c r="I46" s="69" t="s">
        <v>169</v>
      </c>
      <c r="J46" s="80" t="s">
        <v>305</v>
      </c>
      <c r="K46" s="124"/>
      <c r="L46" s="124"/>
      <c r="M46" s="124"/>
      <c r="N46" s="124"/>
      <c r="O46" s="124"/>
      <c r="P46" s="124"/>
      <c r="Q46" s="124"/>
      <c r="R46" s="124"/>
    </row>
    <row r="47" spans="1:18" s="14" customFormat="1" ht="63.75" x14ac:dyDescent="0.2">
      <c r="A47" s="64">
        <v>39</v>
      </c>
      <c r="B47" s="11" t="s">
        <v>52</v>
      </c>
      <c r="C47" s="72" t="s">
        <v>81</v>
      </c>
      <c r="D47" s="67" t="s">
        <v>253</v>
      </c>
      <c r="E47" s="68">
        <f t="shared" si="1"/>
        <v>1</v>
      </c>
      <c r="F47" s="68"/>
      <c r="G47" s="68"/>
      <c r="H47" s="68">
        <f t="shared" si="0"/>
        <v>1</v>
      </c>
      <c r="I47" s="69" t="s">
        <v>306</v>
      </c>
      <c r="J47" s="80" t="s">
        <v>307</v>
      </c>
    </row>
    <row r="48" spans="1:18" s="14" customFormat="1" ht="51" x14ac:dyDescent="0.2">
      <c r="A48" s="64">
        <v>40</v>
      </c>
      <c r="B48" s="11" t="s">
        <v>53</v>
      </c>
      <c r="C48" s="72" t="s">
        <v>81</v>
      </c>
      <c r="D48" s="67" t="s">
        <v>308</v>
      </c>
      <c r="E48" s="68">
        <f t="shared" si="1"/>
        <v>1</v>
      </c>
      <c r="F48" s="68"/>
      <c r="G48" s="68"/>
      <c r="H48" s="68">
        <f t="shared" si="0"/>
        <v>1</v>
      </c>
      <c r="I48" s="69" t="s">
        <v>309</v>
      </c>
      <c r="J48" s="80"/>
    </row>
    <row r="49" spans="1:10" s="14" customFormat="1" ht="51" x14ac:dyDescent="0.2">
      <c r="A49" s="64">
        <v>41</v>
      </c>
      <c r="B49" s="11" t="s">
        <v>54</v>
      </c>
      <c r="C49" s="72" t="s">
        <v>81</v>
      </c>
      <c r="D49" s="67"/>
      <c r="E49" s="68">
        <f t="shared" si="1"/>
        <v>1</v>
      </c>
      <c r="F49" s="68"/>
      <c r="G49" s="68"/>
      <c r="H49" s="68">
        <f t="shared" si="0"/>
        <v>1</v>
      </c>
      <c r="I49" s="69" t="s">
        <v>310</v>
      </c>
    </row>
    <row r="50" spans="1:10" s="14" customFormat="1" ht="63.75" x14ac:dyDescent="0.2">
      <c r="A50" s="64">
        <v>42</v>
      </c>
      <c r="B50" s="11" t="s">
        <v>55</v>
      </c>
      <c r="C50" s="72" t="s">
        <v>82</v>
      </c>
      <c r="D50" s="67"/>
      <c r="E50" s="68">
        <f t="shared" si="1"/>
        <v>0</v>
      </c>
      <c r="F50" s="68"/>
      <c r="G50" s="68"/>
      <c r="H50" s="68">
        <f t="shared" si="0"/>
        <v>0</v>
      </c>
      <c r="I50" s="69" t="s">
        <v>311</v>
      </c>
      <c r="J50" s="80" t="s">
        <v>312</v>
      </c>
    </row>
    <row r="51" spans="1:10" x14ac:dyDescent="0.2">
      <c r="I51" s="4"/>
      <c r="J51" s="4"/>
    </row>
    <row r="52" spans="1:10" x14ac:dyDescent="0.2">
      <c r="I52" s="4"/>
    </row>
    <row r="53" spans="1:10" x14ac:dyDescent="0.2">
      <c r="A53" s="91"/>
      <c r="B53" s="92"/>
      <c r="C53" s="92"/>
      <c r="D53" s="92"/>
      <c r="E53" s="93"/>
      <c r="F53" s="93"/>
      <c r="G53" s="93"/>
      <c r="H53" s="93"/>
      <c r="I53" s="139"/>
      <c r="J53" s="93"/>
    </row>
    <row r="57" spans="1:10" x14ac:dyDescent="0.2">
      <c r="A57" s="91"/>
      <c r="B57" s="92"/>
      <c r="C57" s="92"/>
      <c r="D57" s="92"/>
      <c r="E57" s="93"/>
      <c r="F57" s="93"/>
      <c r="G57" s="93"/>
      <c r="H57" s="93"/>
      <c r="I57" s="93"/>
      <c r="J57" s="93"/>
    </row>
    <row r="60" spans="1:10" x14ac:dyDescent="0.2">
      <c r="A60" s="91"/>
      <c r="B60" s="92"/>
      <c r="C60" s="92"/>
      <c r="D60" s="92"/>
      <c r="E60" s="93"/>
      <c r="F60" s="93"/>
      <c r="G60" s="93"/>
      <c r="H60" s="93"/>
      <c r="I60" s="93"/>
      <c r="J60" s="93"/>
    </row>
    <row r="64" spans="1:10" x14ac:dyDescent="0.2">
      <c r="A64" s="91"/>
      <c r="B64" s="92"/>
      <c r="C64" s="92"/>
      <c r="D64" s="92"/>
      <c r="E64" s="93"/>
      <c r="F64" s="93"/>
      <c r="G64" s="93"/>
      <c r="H64" s="93"/>
      <c r="I64" s="93"/>
      <c r="J64" s="93"/>
    </row>
    <row r="67" spans="1:10" x14ac:dyDescent="0.2">
      <c r="A67" s="91"/>
      <c r="B67" s="92"/>
      <c r="C67" s="92"/>
      <c r="D67" s="92"/>
      <c r="E67" s="93"/>
      <c r="F67" s="93"/>
      <c r="G67" s="93"/>
      <c r="H67" s="93"/>
      <c r="I67" s="93"/>
      <c r="J67" s="93"/>
    </row>
    <row r="71" spans="1:10" x14ac:dyDescent="0.2">
      <c r="A71" s="91"/>
      <c r="B71" s="92"/>
      <c r="C71" s="92"/>
      <c r="D71" s="92"/>
      <c r="E71" s="93"/>
      <c r="F71" s="93"/>
      <c r="G71" s="93"/>
      <c r="H71" s="93"/>
      <c r="I71" s="93"/>
      <c r="J71" s="93"/>
    </row>
  </sheetData>
  <mergeCells count="10">
    <mergeCell ref="A3:J3"/>
    <mergeCell ref="A4:A6"/>
    <mergeCell ref="D4:D6"/>
    <mergeCell ref="E4:H4"/>
    <mergeCell ref="I4:I6"/>
    <mergeCell ref="J4:J6"/>
    <mergeCell ref="B5:B6"/>
    <mergeCell ref="E5:E6"/>
    <mergeCell ref="F5:G5"/>
    <mergeCell ref="H5:H6"/>
  </mergeCells>
  <dataValidations count="4">
    <dataValidation type="list" allowBlank="1" showInputMessage="1" showErrorMessage="1" sqref="F13">
      <formula1 xml:space="preserve"> Формат</formula1>
    </dataValidation>
    <dataValidation type="list" allowBlank="1" showInputMessage="1" showErrorMessage="1" sqref="C13">
      <formula1>$C$5:$C$6</formula1>
    </dataValidation>
    <dataValidation type="list" allowBlank="1" showInputMessage="1" showErrorMessage="1" sqref="F8:G11 F14:F50 G13:G50">
      <formula1>Формат</formula1>
    </dataValidation>
    <dataValidation type="list" allowBlank="1" showInputMessage="1" showErrorMessage="1" sqref="C8:C11 C14:C50">
      <formula1>Выбор_1.1</formula1>
    </dataValidation>
  </dataValidations>
  <hyperlinks>
    <hyperlink ref="I20" r:id="rId1"/>
  </hyperlinks>
  <pageMargins left="0.51181102362204722" right="0.31496062992125984" top="0.35433070866141736" bottom="0.35433070866141736" header="0.31496062992125984" footer="0.31496062992125984"/>
  <pageSetup paperSize="9" scale="52" fitToHeight="4"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1"/>
  <sheetViews>
    <sheetView view="pageBreakPreview" zoomScale="85" zoomScaleNormal="100" zoomScaleSheetLayoutView="85" workbookViewId="0">
      <pane ySplit="6" topLeftCell="A7" activePane="bottomLeft" state="frozenSplit"/>
      <selection activeCell="L37" sqref="L37"/>
      <selection pane="bottomLeft" activeCell="L37" sqref="L37"/>
    </sheetView>
  </sheetViews>
  <sheetFormatPr defaultRowHeight="12.75" x14ac:dyDescent="0.2"/>
  <cols>
    <col min="1" max="1" width="4.28515625" style="86" customWidth="1"/>
    <col min="2" max="2" width="22.7109375" style="1" customWidth="1"/>
    <col min="3" max="3" width="54.5703125" style="1" customWidth="1"/>
    <col min="4" max="4" width="16.42578125" style="1" customWidth="1"/>
    <col min="5" max="5" width="32.5703125" style="1" customWidth="1"/>
    <col min="6" max="6" width="21.5703125" style="90" customWidth="1"/>
    <col min="7" max="7" width="12.42578125" style="90" customWidth="1"/>
    <col min="8" max="8" width="10.85546875" style="90" customWidth="1"/>
    <col min="9" max="9" width="10.7109375" style="90" customWidth="1"/>
    <col min="10" max="10" width="9.85546875" style="90" customWidth="1"/>
    <col min="11" max="11" width="45.140625" style="90" customWidth="1"/>
    <col min="12" max="12" width="66.42578125" style="90" customWidth="1"/>
    <col min="13" max="13" width="9.140625" style="1"/>
    <col min="14" max="14" width="40" style="112" customWidth="1"/>
    <col min="15" max="16384" width="9.140625" style="1"/>
  </cols>
  <sheetData>
    <row r="1" spans="1:20" s="52" customFormat="1" ht="21" customHeight="1" x14ac:dyDescent="0.2">
      <c r="A1" s="50" t="s">
        <v>313</v>
      </c>
      <c r="B1" s="110"/>
      <c r="C1" s="110"/>
      <c r="D1" s="110"/>
      <c r="E1" s="110"/>
      <c r="F1" s="110"/>
      <c r="G1" s="110"/>
      <c r="H1" s="110"/>
      <c r="I1" s="110"/>
      <c r="J1" s="110"/>
      <c r="K1" s="110"/>
      <c r="L1" s="110"/>
      <c r="M1" s="111"/>
    </row>
    <row r="2" spans="1:20" ht="15" customHeight="1" x14ac:dyDescent="0.2">
      <c r="A2" s="53" t="s">
        <v>95</v>
      </c>
      <c r="B2" s="53"/>
      <c r="C2" s="56"/>
      <c r="D2" s="56"/>
      <c r="E2" s="56"/>
      <c r="F2" s="56"/>
      <c r="G2" s="56"/>
      <c r="H2" s="56"/>
      <c r="I2" s="56"/>
      <c r="J2" s="56"/>
      <c r="K2" s="56"/>
      <c r="L2" s="56"/>
      <c r="M2" s="112"/>
      <c r="N2" s="1"/>
    </row>
    <row r="3" spans="1:20" ht="33.75" customHeight="1" x14ac:dyDescent="0.2">
      <c r="A3" s="170" t="str">
        <f>'Методика IV этап'!B23</f>
        <v xml:space="preserve">В целях оценки показателя учитывается официальный документ (решение/протокол), принятый по итогам публичных слушаний или общественного обсуждения и подписанный уполномоченным должностным лицом. Указанный документ должен быть опубликован не позднее 10 рабочих дней после проведения публичных слушаний  и сохраняться не менее трех лет. При нарушении указанного срока применяется понижающий коэффициент за несоблюдение сроков обеспечения доступа к бюджетным данным. В случае, если в установленный срок документ не размещен, оценка показателя принимает значение 0 баллов.
</v>
      </c>
      <c r="B3" s="170"/>
      <c r="C3" s="170"/>
      <c r="D3" s="170"/>
      <c r="E3" s="170"/>
      <c r="F3" s="170"/>
      <c r="G3" s="170"/>
      <c r="H3" s="170"/>
      <c r="I3" s="170"/>
      <c r="J3" s="170"/>
      <c r="K3" s="170"/>
      <c r="L3" s="170"/>
      <c r="M3" s="112"/>
      <c r="N3" s="1"/>
    </row>
    <row r="4" spans="1:20" ht="120.75" customHeight="1" x14ac:dyDescent="0.2">
      <c r="A4" s="171" t="s">
        <v>58</v>
      </c>
      <c r="B4" s="6" t="s">
        <v>250</v>
      </c>
      <c r="C4" s="6" t="str">
        <f>'Методика IV этап'!B22</f>
        <v>Проведение публичных слушаний по проекту решения о бюджете муниципального образования на очередной финансовый год (очередной финансовый год и плановый период)  и опубликование в составе материалов к проекту решения о бюджете муниципального образования на очередной финансовый год (очередной финансовый год и плановый период) итогового документа (решения/ протокола), принятого по результатам публичных слушаний, на портале (сайте)</v>
      </c>
      <c r="D4" s="6" t="s">
        <v>96</v>
      </c>
      <c r="E4" s="171" t="s">
        <v>97</v>
      </c>
      <c r="F4" s="171" t="s">
        <v>314</v>
      </c>
      <c r="G4" s="171"/>
      <c r="H4" s="171"/>
      <c r="I4" s="171"/>
      <c r="J4" s="171"/>
      <c r="K4" s="171" t="s">
        <v>99</v>
      </c>
      <c r="L4" s="171" t="s">
        <v>100</v>
      </c>
      <c r="M4" s="52"/>
      <c r="N4" s="113"/>
      <c r="O4" s="52"/>
      <c r="P4" s="52"/>
      <c r="Q4" s="52"/>
      <c r="R4" s="52"/>
      <c r="S4" s="52"/>
      <c r="T4" s="52"/>
    </row>
    <row r="5" spans="1:20" s="57" customFormat="1" ht="77.25" customHeight="1" x14ac:dyDescent="0.2">
      <c r="A5" s="171"/>
      <c r="B5" s="171" t="s">
        <v>101</v>
      </c>
      <c r="C5" s="8" t="str">
        <f>'Методика IV этап'!B24</f>
        <v>Проводились, и в составе материалов к проекту решения о бюджете муниципального образования на очередной финансовый год (очередной финансовый год и плановый период) опубликован итоговый документ (решение/протокол), принятый по результатам публичных слушаний</v>
      </c>
      <c r="D5" s="169" t="s">
        <v>102</v>
      </c>
      <c r="E5" s="171"/>
      <c r="F5" s="168" t="s">
        <v>103</v>
      </c>
      <c r="G5" s="169" t="s">
        <v>104</v>
      </c>
      <c r="H5" s="169"/>
      <c r="I5" s="169"/>
      <c r="J5" s="168" t="s">
        <v>105</v>
      </c>
      <c r="K5" s="171"/>
      <c r="L5" s="171"/>
      <c r="M5" s="114"/>
      <c r="N5" s="115"/>
      <c r="O5" s="114"/>
      <c r="P5" s="114"/>
      <c r="Q5" s="114"/>
      <c r="R5" s="114"/>
      <c r="S5" s="114"/>
      <c r="T5" s="114"/>
    </row>
    <row r="6" spans="1:20" s="57" customFormat="1" ht="40.5" x14ac:dyDescent="0.2">
      <c r="A6" s="171"/>
      <c r="B6" s="171"/>
      <c r="C6" s="8" t="str">
        <f>'Методика IV этап'!B25</f>
        <v>Публичные слушания не проводились, или не опубликован итоговый документ (решение/протокол), принятый по результатам публичных слушаний</v>
      </c>
      <c r="D6" s="169"/>
      <c r="E6" s="171"/>
      <c r="F6" s="168"/>
      <c r="G6" s="8" t="s">
        <v>106</v>
      </c>
      <c r="H6" s="8" t="s">
        <v>107</v>
      </c>
      <c r="I6" s="8" t="s">
        <v>108</v>
      </c>
      <c r="J6" s="168"/>
      <c r="K6" s="171"/>
      <c r="L6" s="171"/>
      <c r="M6" s="114"/>
      <c r="N6" s="115"/>
      <c r="O6" s="114"/>
      <c r="P6" s="114"/>
      <c r="Q6" s="114"/>
      <c r="R6" s="114"/>
      <c r="S6" s="114"/>
      <c r="T6" s="114"/>
    </row>
    <row r="7" spans="1:20" s="121" customFormat="1" x14ac:dyDescent="0.2">
      <c r="A7" s="58"/>
      <c r="B7" s="59" t="s">
        <v>109</v>
      </c>
      <c r="C7" s="116"/>
      <c r="D7" s="75"/>
      <c r="E7" s="75"/>
      <c r="F7" s="117"/>
      <c r="G7" s="117"/>
      <c r="H7" s="117"/>
      <c r="I7" s="117"/>
      <c r="J7" s="117"/>
      <c r="K7" s="118"/>
      <c r="L7" s="118"/>
      <c r="M7" s="119"/>
      <c r="N7" s="120"/>
      <c r="O7" s="119"/>
      <c r="P7" s="119"/>
      <c r="Q7" s="119"/>
      <c r="R7" s="119"/>
      <c r="S7" s="119"/>
      <c r="T7" s="119"/>
    </row>
    <row r="8" spans="1:20" s="14" customFormat="1" ht="79.5" customHeight="1" x14ac:dyDescent="0.2">
      <c r="A8" s="64">
        <v>1</v>
      </c>
      <c r="B8" s="11" t="s">
        <v>13</v>
      </c>
      <c r="C8" s="72" t="s">
        <v>86</v>
      </c>
      <c r="D8" s="15" t="s">
        <v>315</v>
      </c>
      <c r="E8" s="67"/>
      <c r="F8" s="68">
        <f>IF(C8=$C$5,1,0)</f>
        <v>1</v>
      </c>
      <c r="G8" s="68"/>
      <c r="H8" s="68"/>
      <c r="I8" s="68"/>
      <c r="J8" s="68">
        <f>F8*(1-G8)*(1-H8)*(1-I8)</f>
        <v>1</v>
      </c>
      <c r="K8" s="69" t="s">
        <v>111</v>
      </c>
      <c r="L8" s="82"/>
      <c r="M8" s="124"/>
      <c r="N8" s="124"/>
      <c r="O8" s="124"/>
      <c r="P8" s="124"/>
      <c r="Q8" s="124"/>
      <c r="R8" s="124"/>
      <c r="S8" s="124"/>
      <c r="T8" s="124"/>
    </row>
    <row r="9" spans="1:20" s="14" customFormat="1" ht="72" customHeight="1" x14ac:dyDescent="0.2">
      <c r="A9" s="79">
        <v>2</v>
      </c>
      <c r="B9" s="11" t="s">
        <v>14</v>
      </c>
      <c r="C9" s="72" t="s">
        <v>86</v>
      </c>
      <c r="D9" s="15" t="s">
        <v>316</v>
      </c>
      <c r="E9" s="67"/>
      <c r="F9" s="68">
        <f t="shared" ref="F9:F50" si="0">IF(C9=$C$5,1,0)</f>
        <v>1</v>
      </c>
      <c r="G9" s="68"/>
      <c r="H9" s="68"/>
      <c r="I9" s="68"/>
      <c r="J9" s="68">
        <f t="shared" ref="J9:J50" si="1">F9*(1-G9)*(1-H9)*(1-I9)</f>
        <v>1</v>
      </c>
      <c r="K9" s="69" t="s">
        <v>317</v>
      </c>
      <c r="L9" s="78"/>
      <c r="M9" s="124"/>
      <c r="N9" s="124"/>
      <c r="O9" s="124"/>
      <c r="P9" s="124"/>
      <c r="Q9" s="124"/>
      <c r="R9" s="124"/>
      <c r="S9" s="124"/>
      <c r="T9" s="124"/>
    </row>
    <row r="10" spans="1:20" s="14" customFormat="1" ht="80.25" customHeight="1" x14ac:dyDescent="0.2">
      <c r="A10" s="64">
        <v>3</v>
      </c>
      <c r="B10" s="11" t="s">
        <v>15</v>
      </c>
      <c r="C10" s="72" t="s">
        <v>86</v>
      </c>
      <c r="D10" s="15" t="s">
        <v>315</v>
      </c>
      <c r="E10" s="83"/>
      <c r="F10" s="68">
        <f t="shared" si="0"/>
        <v>1</v>
      </c>
      <c r="G10" s="68"/>
      <c r="H10" s="68"/>
      <c r="I10" s="68"/>
      <c r="J10" s="68">
        <f t="shared" si="1"/>
        <v>1</v>
      </c>
      <c r="K10" s="69" t="s">
        <v>318</v>
      </c>
      <c r="L10" s="82"/>
      <c r="M10" s="124"/>
      <c r="N10" s="124"/>
      <c r="O10" s="124"/>
      <c r="P10" s="124"/>
      <c r="Q10" s="124"/>
      <c r="R10" s="124"/>
      <c r="S10" s="124"/>
      <c r="T10" s="124"/>
    </row>
    <row r="11" spans="1:20" s="14" customFormat="1" ht="84.75" customHeight="1" x14ac:dyDescent="0.2">
      <c r="A11" s="64">
        <v>4</v>
      </c>
      <c r="B11" s="11" t="s">
        <v>16</v>
      </c>
      <c r="C11" s="72" t="s">
        <v>87</v>
      </c>
      <c r="D11" s="15" t="s">
        <v>315</v>
      </c>
      <c r="E11" s="83" t="s">
        <v>319</v>
      </c>
      <c r="F11" s="68">
        <f t="shared" si="0"/>
        <v>0</v>
      </c>
      <c r="G11" s="68"/>
      <c r="H11" s="68"/>
      <c r="I11" s="68"/>
      <c r="J11" s="68">
        <f t="shared" si="1"/>
        <v>0</v>
      </c>
      <c r="K11" s="69" t="s">
        <v>320</v>
      </c>
      <c r="L11" s="72" t="s">
        <v>321</v>
      </c>
      <c r="M11" s="124"/>
      <c r="N11" s="124"/>
      <c r="O11" s="124"/>
      <c r="P11" s="124"/>
      <c r="Q11" s="124"/>
      <c r="R11" s="124"/>
      <c r="S11" s="124"/>
      <c r="T11" s="124"/>
    </row>
    <row r="12" spans="1:20" s="121" customFormat="1" x14ac:dyDescent="0.2">
      <c r="A12" s="126"/>
      <c r="B12" s="59" t="s">
        <v>17</v>
      </c>
      <c r="C12" s="128"/>
      <c r="D12" s="128"/>
      <c r="E12" s="128"/>
      <c r="F12" s="130"/>
      <c r="G12" s="130"/>
      <c r="H12" s="130"/>
      <c r="I12" s="130"/>
      <c r="J12" s="129"/>
      <c r="K12" s="132"/>
      <c r="L12" s="132"/>
      <c r="M12" s="119"/>
      <c r="N12" s="120"/>
      <c r="O12" s="119"/>
      <c r="P12" s="119"/>
      <c r="Q12" s="119"/>
      <c r="R12" s="119"/>
      <c r="S12" s="119"/>
      <c r="T12" s="119"/>
    </row>
    <row r="13" spans="1:20" s="134" customFormat="1" ht="148.5" customHeight="1" x14ac:dyDescent="0.2">
      <c r="A13" s="64">
        <v>5</v>
      </c>
      <c r="B13" s="11" t="s">
        <v>18</v>
      </c>
      <c r="C13" s="72" t="s">
        <v>87</v>
      </c>
      <c r="D13" s="15"/>
      <c r="E13" s="83"/>
      <c r="F13" s="68">
        <f t="shared" si="0"/>
        <v>0</v>
      </c>
      <c r="G13" s="68"/>
      <c r="H13" s="68"/>
      <c r="I13" s="68"/>
      <c r="J13" s="68">
        <f t="shared" si="1"/>
        <v>0</v>
      </c>
      <c r="K13" s="69" t="s">
        <v>322</v>
      </c>
      <c r="L13" s="72" t="s">
        <v>323</v>
      </c>
      <c r="M13" s="133"/>
      <c r="N13" s="133"/>
      <c r="O13" s="133"/>
      <c r="P13" s="133"/>
      <c r="Q13" s="133"/>
      <c r="R13" s="133"/>
      <c r="S13" s="133"/>
      <c r="T13" s="133"/>
    </row>
    <row r="14" spans="1:20" s="134" customFormat="1" ht="63.75" x14ac:dyDescent="0.2">
      <c r="A14" s="64">
        <v>6</v>
      </c>
      <c r="B14" s="11" t="s">
        <v>19</v>
      </c>
      <c r="C14" s="72" t="s">
        <v>86</v>
      </c>
      <c r="D14" s="15" t="s">
        <v>315</v>
      </c>
      <c r="E14" s="67"/>
      <c r="F14" s="68">
        <f t="shared" si="0"/>
        <v>1</v>
      </c>
      <c r="G14" s="68"/>
      <c r="H14" s="68"/>
      <c r="I14" s="68"/>
      <c r="J14" s="68">
        <f t="shared" si="1"/>
        <v>1</v>
      </c>
      <c r="K14" s="69" t="s">
        <v>120</v>
      </c>
      <c r="L14" s="72"/>
      <c r="M14" s="133"/>
      <c r="N14" s="133"/>
      <c r="O14" s="133"/>
      <c r="P14" s="133"/>
      <c r="Q14" s="133"/>
      <c r="R14" s="133"/>
      <c r="S14" s="133"/>
      <c r="T14" s="133"/>
    </row>
    <row r="15" spans="1:20" s="134" customFormat="1" ht="52.5" customHeight="1" x14ac:dyDescent="0.2">
      <c r="A15" s="64">
        <v>7</v>
      </c>
      <c r="B15" s="11" t="s">
        <v>20</v>
      </c>
      <c r="C15" s="72" t="s">
        <v>86</v>
      </c>
      <c r="D15" s="15" t="s">
        <v>315</v>
      </c>
      <c r="E15" s="67"/>
      <c r="F15" s="68">
        <f t="shared" si="0"/>
        <v>1</v>
      </c>
      <c r="G15" s="68"/>
      <c r="H15" s="68"/>
      <c r="I15" s="68"/>
      <c r="J15" s="68">
        <f t="shared" si="1"/>
        <v>1</v>
      </c>
      <c r="K15" s="69" t="s">
        <v>324</v>
      </c>
      <c r="L15" s="78"/>
      <c r="M15" s="133"/>
      <c r="N15" s="133"/>
      <c r="O15" s="133"/>
      <c r="P15" s="133"/>
      <c r="Q15" s="133"/>
      <c r="R15" s="133"/>
      <c r="S15" s="133"/>
      <c r="T15" s="133"/>
    </row>
    <row r="16" spans="1:20" s="134" customFormat="1" ht="82.5" customHeight="1" x14ac:dyDescent="0.2">
      <c r="A16" s="64">
        <v>8</v>
      </c>
      <c r="B16" s="11" t="s">
        <v>21</v>
      </c>
      <c r="C16" s="72" t="s">
        <v>86</v>
      </c>
      <c r="D16" s="15" t="s">
        <v>315</v>
      </c>
      <c r="E16" s="67"/>
      <c r="F16" s="68">
        <f t="shared" si="0"/>
        <v>1</v>
      </c>
      <c r="G16" s="68"/>
      <c r="H16" s="68"/>
      <c r="I16" s="68"/>
      <c r="J16" s="68">
        <f t="shared" si="1"/>
        <v>1</v>
      </c>
      <c r="K16" s="69" t="s">
        <v>325</v>
      </c>
      <c r="L16" s="80"/>
      <c r="M16" s="133"/>
      <c r="N16" s="133"/>
      <c r="O16" s="133"/>
      <c r="P16" s="133"/>
      <c r="Q16" s="133"/>
      <c r="R16" s="133"/>
      <c r="S16" s="133"/>
      <c r="T16" s="133"/>
    </row>
    <row r="17" spans="1:20" s="134" customFormat="1" ht="78.75" customHeight="1" x14ac:dyDescent="0.2">
      <c r="A17" s="64">
        <v>9</v>
      </c>
      <c r="B17" s="11" t="s">
        <v>22</v>
      </c>
      <c r="C17" s="72" t="s">
        <v>86</v>
      </c>
      <c r="D17" s="15" t="s">
        <v>315</v>
      </c>
      <c r="E17" s="73"/>
      <c r="F17" s="68">
        <f t="shared" si="0"/>
        <v>1</v>
      </c>
      <c r="G17" s="68"/>
      <c r="H17" s="68"/>
      <c r="I17" s="68"/>
      <c r="J17" s="68">
        <f t="shared" si="1"/>
        <v>1</v>
      </c>
      <c r="K17" s="69" t="s">
        <v>126</v>
      </c>
      <c r="L17" s="137"/>
      <c r="M17" s="133"/>
      <c r="N17" s="133"/>
      <c r="O17" s="133"/>
      <c r="P17" s="133"/>
      <c r="Q17" s="133"/>
      <c r="R17" s="133"/>
      <c r="S17" s="133"/>
      <c r="T17" s="133"/>
    </row>
    <row r="18" spans="1:20" s="134" customFormat="1" ht="86.25" customHeight="1" x14ac:dyDescent="0.2">
      <c r="A18" s="64">
        <v>10</v>
      </c>
      <c r="B18" s="11" t="s">
        <v>23</v>
      </c>
      <c r="C18" s="72" t="s">
        <v>86</v>
      </c>
      <c r="D18" s="15" t="s">
        <v>315</v>
      </c>
      <c r="E18" s="67"/>
      <c r="F18" s="68">
        <f t="shared" si="0"/>
        <v>1</v>
      </c>
      <c r="G18" s="68"/>
      <c r="H18" s="68"/>
      <c r="I18" s="68"/>
      <c r="J18" s="68">
        <f t="shared" si="1"/>
        <v>1</v>
      </c>
      <c r="K18" s="69" t="s">
        <v>128</v>
      </c>
      <c r="L18" s="80"/>
      <c r="M18" s="133"/>
      <c r="N18" s="133"/>
      <c r="O18" s="133"/>
      <c r="P18" s="133"/>
      <c r="Q18" s="133"/>
      <c r="R18" s="133"/>
      <c r="S18" s="133"/>
      <c r="T18" s="133"/>
    </row>
    <row r="19" spans="1:20" s="134" customFormat="1" ht="60" customHeight="1" x14ac:dyDescent="0.2">
      <c r="A19" s="64">
        <v>11</v>
      </c>
      <c r="B19" s="11" t="s">
        <v>24</v>
      </c>
      <c r="C19" s="72" t="s">
        <v>87</v>
      </c>
      <c r="D19" s="15" t="s">
        <v>110</v>
      </c>
      <c r="E19" s="67"/>
      <c r="F19" s="68">
        <f t="shared" si="0"/>
        <v>0</v>
      </c>
      <c r="G19" s="68"/>
      <c r="H19" s="68"/>
      <c r="I19" s="68"/>
      <c r="J19" s="68">
        <f t="shared" si="1"/>
        <v>0</v>
      </c>
      <c r="K19" s="69" t="s">
        <v>129</v>
      </c>
      <c r="L19" s="80" t="s">
        <v>326</v>
      </c>
      <c r="M19" s="133"/>
      <c r="N19" s="133"/>
      <c r="O19" s="133"/>
      <c r="P19" s="133"/>
      <c r="Q19" s="133"/>
      <c r="R19" s="133"/>
      <c r="S19" s="133"/>
      <c r="T19" s="133"/>
    </row>
    <row r="20" spans="1:20" s="134" customFormat="1" ht="38.25" x14ac:dyDescent="0.2">
      <c r="A20" s="64">
        <v>12</v>
      </c>
      <c r="B20" s="11" t="s">
        <v>25</v>
      </c>
      <c r="C20" s="72" t="s">
        <v>87</v>
      </c>
      <c r="D20" s="15"/>
      <c r="E20" s="83"/>
      <c r="F20" s="68">
        <f t="shared" si="0"/>
        <v>0</v>
      </c>
      <c r="G20" s="68"/>
      <c r="H20" s="68"/>
      <c r="I20" s="68"/>
      <c r="J20" s="68">
        <f t="shared" si="1"/>
        <v>0</v>
      </c>
      <c r="K20" s="69" t="s">
        <v>193</v>
      </c>
      <c r="L20" s="135" t="s">
        <v>327</v>
      </c>
      <c r="M20" s="133"/>
      <c r="N20" s="133"/>
      <c r="O20" s="133"/>
      <c r="P20" s="133"/>
      <c r="Q20" s="133"/>
      <c r="R20" s="133"/>
      <c r="S20" s="133"/>
      <c r="T20" s="133"/>
    </row>
    <row r="21" spans="1:20" s="134" customFormat="1" ht="81.75" customHeight="1" x14ac:dyDescent="0.2">
      <c r="A21" s="64">
        <v>13</v>
      </c>
      <c r="B21" s="11" t="s">
        <v>26</v>
      </c>
      <c r="C21" s="72" t="s">
        <v>87</v>
      </c>
      <c r="D21" s="15" t="s">
        <v>316</v>
      </c>
      <c r="E21" s="83" t="s">
        <v>328</v>
      </c>
      <c r="F21" s="68">
        <f t="shared" si="0"/>
        <v>0</v>
      </c>
      <c r="G21" s="68"/>
      <c r="H21" s="68"/>
      <c r="I21" s="68"/>
      <c r="J21" s="68">
        <f t="shared" si="1"/>
        <v>0</v>
      </c>
      <c r="K21" s="69" t="s">
        <v>329</v>
      </c>
      <c r="L21" s="72" t="s">
        <v>330</v>
      </c>
      <c r="M21" s="133"/>
      <c r="N21" s="133"/>
      <c r="O21" s="133"/>
      <c r="P21" s="133"/>
      <c r="Q21" s="133"/>
      <c r="R21" s="133"/>
      <c r="S21" s="133"/>
      <c r="T21" s="133"/>
    </row>
    <row r="22" spans="1:20" s="134" customFormat="1" ht="76.5" x14ac:dyDescent="0.2">
      <c r="A22" s="64">
        <v>14</v>
      </c>
      <c r="B22" s="11" t="s">
        <v>27</v>
      </c>
      <c r="C22" s="72" t="s">
        <v>87</v>
      </c>
      <c r="D22" s="15" t="s">
        <v>315</v>
      </c>
      <c r="E22" s="83" t="s">
        <v>328</v>
      </c>
      <c r="F22" s="68">
        <f t="shared" si="0"/>
        <v>0</v>
      </c>
      <c r="G22" s="68"/>
      <c r="H22" s="68"/>
      <c r="I22" s="68"/>
      <c r="J22" s="68">
        <f t="shared" si="1"/>
        <v>0</v>
      </c>
      <c r="K22" s="69" t="s">
        <v>331</v>
      </c>
      <c r="L22" s="72" t="s">
        <v>330</v>
      </c>
      <c r="M22" s="133"/>
      <c r="N22" s="133"/>
      <c r="O22" s="133"/>
      <c r="P22" s="133"/>
      <c r="Q22" s="133"/>
      <c r="R22" s="133"/>
      <c r="S22" s="133"/>
      <c r="T22" s="133"/>
    </row>
    <row r="23" spans="1:20" s="134" customFormat="1" ht="51" x14ac:dyDescent="0.2">
      <c r="A23" s="64">
        <v>15</v>
      </c>
      <c r="B23" s="11" t="s">
        <v>28</v>
      </c>
      <c r="C23" s="72" t="s">
        <v>87</v>
      </c>
      <c r="D23" s="15" t="s">
        <v>332</v>
      </c>
      <c r="E23" s="83" t="s">
        <v>328</v>
      </c>
      <c r="F23" s="68">
        <f t="shared" si="0"/>
        <v>0</v>
      </c>
      <c r="G23" s="68"/>
      <c r="H23" s="68"/>
      <c r="I23" s="68"/>
      <c r="J23" s="68">
        <f t="shared" si="1"/>
        <v>0</v>
      </c>
      <c r="K23" s="69" t="s">
        <v>333</v>
      </c>
      <c r="L23" s="80" t="s">
        <v>326</v>
      </c>
      <c r="M23" s="133"/>
      <c r="N23" s="133"/>
      <c r="O23" s="133"/>
      <c r="P23" s="133"/>
      <c r="Q23" s="133"/>
      <c r="R23" s="133"/>
      <c r="S23" s="133"/>
      <c r="T23" s="133"/>
    </row>
    <row r="24" spans="1:20" s="134" customFormat="1" ht="51" x14ac:dyDescent="0.2">
      <c r="A24" s="64">
        <v>16</v>
      </c>
      <c r="B24" s="11" t="s">
        <v>29</v>
      </c>
      <c r="C24" s="72" t="s">
        <v>87</v>
      </c>
      <c r="D24" s="15" t="s">
        <v>110</v>
      </c>
      <c r="E24" s="83" t="s">
        <v>328</v>
      </c>
      <c r="F24" s="68">
        <f t="shared" si="0"/>
        <v>0</v>
      </c>
      <c r="G24" s="68"/>
      <c r="H24" s="68"/>
      <c r="I24" s="68"/>
      <c r="J24" s="68">
        <f t="shared" si="1"/>
        <v>0</v>
      </c>
      <c r="K24" s="69" t="s">
        <v>274</v>
      </c>
      <c r="L24" s="80" t="s">
        <v>326</v>
      </c>
      <c r="M24" s="133"/>
      <c r="N24" s="133"/>
      <c r="O24" s="133"/>
      <c r="P24" s="133"/>
      <c r="Q24" s="133"/>
      <c r="R24" s="133"/>
      <c r="S24" s="133"/>
      <c r="T24" s="133"/>
    </row>
    <row r="25" spans="1:20" s="134" customFormat="1" ht="150" customHeight="1" x14ac:dyDescent="0.2">
      <c r="A25" s="64">
        <v>17</v>
      </c>
      <c r="B25" s="11" t="s">
        <v>30</v>
      </c>
      <c r="C25" s="72" t="s">
        <v>334</v>
      </c>
      <c r="D25" s="15" t="s">
        <v>315</v>
      </c>
      <c r="E25" s="83" t="s">
        <v>328</v>
      </c>
      <c r="F25" s="68">
        <f t="shared" si="0"/>
        <v>0</v>
      </c>
      <c r="G25" s="68"/>
      <c r="H25" s="68"/>
      <c r="I25" s="68"/>
      <c r="J25" s="68">
        <f t="shared" si="1"/>
        <v>0</v>
      </c>
      <c r="K25" s="69" t="s">
        <v>335</v>
      </c>
      <c r="L25" s="72" t="s">
        <v>336</v>
      </c>
      <c r="M25" s="133"/>
      <c r="N25" s="133"/>
      <c r="O25" s="133"/>
      <c r="P25" s="133"/>
      <c r="Q25" s="133"/>
      <c r="R25" s="133"/>
      <c r="S25" s="133"/>
      <c r="T25" s="133"/>
    </row>
    <row r="26" spans="1:20" s="134" customFormat="1" ht="78.75" customHeight="1" x14ac:dyDescent="0.2">
      <c r="A26" s="64">
        <v>18</v>
      </c>
      <c r="B26" s="11" t="s">
        <v>31</v>
      </c>
      <c r="C26" s="72" t="s">
        <v>86</v>
      </c>
      <c r="D26" s="15" t="s">
        <v>315</v>
      </c>
      <c r="E26" s="83"/>
      <c r="F26" s="68">
        <f t="shared" si="0"/>
        <v>1</v>
      </c>
      <c r="G26" s="68"/>
      <c r="H26" s="68"/>
      <c r="I26" s="68"/>
      <c r="J26" s="68">
        <f t="shared" si="1"/>
        <v>1</v>
      </c>
      <c r="K26" s="69" t="s">
        <v>144</v>
      </c>
      <c r="L26" s="140"/>
      <c r="M26" s="133"/>
      <c r="N26" s="133"/>
      <c r="O26" s="133"/>
      <c r="P26" s="133"/>
      <c r="Q26" s="133"/>
      <c r="R26" s="133"/>
      <c r="S26" s="133"/>
      <c r="T26" s="133"/>
    </row>
    <row r="27" spans="1:20" s="14" customFormat="1" ht="81" customHeight="1" x14ac:dyDescent="0.2">
      <c r="A27" s="64">
        <v>19</v>
      </c>
      <c r="B27" s="11" t="s">
        <v>32</v>
      </c>
      <c r="C27" s="72" t="s">
        <v>86</v>
      </c>
      <c r="D27" s="15" t="s">
        <v>315</v>
      </c>
      <c r="E27" s="15"/>
      <c r="F27" s="68">
        <f t="shared" si="0"/>
        <v>1</v>
      </c>
      <c r="G27" s="68"/>
      <c r="H27" s="68"/>
      <c r="I27" s="68"/>
      <c r="J27" s="68">
        <f t="shared" si="1"/>
        <v>1</v>
      </c>
      <c r="K27" s="69" t="s">
        <v>279</v>
      </c>
      <c r="L27" s="82"/>
      <c r="M27" s="124"/>
      <c r="N27" s="124"/>
      <c r="O27" s="124"/>
      <c r="P27" s="124"/>
      <c r="Q27" s="124"/>
      <c r="R27" s="124"/>
      <c r="S27" s="124"/>
      <c r="T27" s="124"/>
    </row>
    <row r="28" spans="1:20" s="14" customFormat="1" ht="133.5" customHeight="1" x14ac:dyDescent="0.2">
      <c r="A28" s="64">
        <v>20</v>
      </c>
      <c r="B28" s="11" t="s">
        <v>33</v>
      </c>
      <c r="C28" s="72" t="s">
        <v>87</v>
      </c>
      <c r="D28" s="15" t="s">
        <v>110</v>
      </c>
      <c r="E28" s="83"/>
      <c r="F28" s="68">
        <f t="shared" si="0"/>
        <v>0</v>
      </c>
      <c r="G28" s="68"/>
      <c r="H28" s="68"/>
      <c r="I28" s="68"/>
      <c r="J28" s="68">
        <f t="shared" si="1"/>
        <v>0</v>
      </c>
      <c r="K28" s="69" t="s">
        <v>281</v>
      </c>
      <c r="L28" s="80" t="s">
        <v>337</v>
      </c>
      <c r="M28" s="124"/>
      <c r="N28" s="124"/>
      <c r="O28" s="124"/>
      <c r="P28" s="124"/>
      <c r="Q28" s="124"/>
      <c r="R28" s="124"/>
      <c r="S28" s="124"/>
      <c r="T28" s="124"/>
    </row>
    <row r="29" spans="1:20" s="14" customFormat="1" ht="84.75" customHeight="1" x14ac:dyDescent="0.2">
      <c r="A29" s="64">
        <v>21</v>
      </c>
      <c r="B29" s="11" t="s">
        <v>34</v>
      </c>
      <c r="C29" s="72" t="s">
        <v>86</v>
      </c>
      <c r="D29" s="15" t="s">
        <v>315</v>
      </c>
      <c r="E29" s="83"/>
      <c r="F29" s="68">
        <f t="shared" si="0"/>
        <v>1</v>
      </c>
      <c r="G29" s="68"/>
      <c r="H29" s="68"/>
      <c r="I29" s="68"/>
      <c r="J29" s="68">
        <f t="shared" si="1"/>
        <v>1</v>
      </c>
      <c r="K29" s="69" t="s">
        <v>213</v>
      </c>
      <c r="L29" s="82"/>
      <c r="M29" s="124"/>
      <c r="N29" s="124"/>
      <c r="O29" s="124"/>
      <c r="P29" s="124"/>
      <c r="Q29" s="124"/>
      <c r="R29" s="124"/>
      <c r="S29" s="124"/>
      <c r="T29" s="124"/>
    </row>
    <row r="30" spans="1:20" s="14" customFormat="1" ht="78" customHeight="1" x14ac:dyDescent="0.2">
      <c r="A30" s="64">
        <v>22</v>
      </c>
      <c r="B30" s="11" t="s">
        <v>35</v>
      </c>
      <c r="C30" s="72" t="s">
        <v>86</v>
      </c>
      <c r="D30" s="15" t="s">
        <v>315</v>
      </c>
      <c r="E30" s="83"/>
      <c r="F30" s="68">
        <f t="shared" si="0"/>
        <v>1</v>
      </c>
      <c r="G30" s="68"/>
      <c r="H30" s="68"/>
      <c r="I30" s="68"/>
      <c r="J30" s="68">
        <f t="shared" si="1"/>
        <v>1</v>
      </c>
      <c r="K30" s="69" t="s">
        <v>152</v>
      </c>
      <c r="L30" s="82"/>
      <c r="M30" s="124"/>
      <c r="N30" s="124"/>
      <c r="O30" s="124"/>
      <c r="P30" s="124"/>
      <c r="Q30" s="124"/>
      <c r="R30" s="124"/>
      <c r="S30" s="124"/>
      <c r="T30" s="124"/>
    </row>
    <row r="31" spans="1:20" s="14" customFormat="1" ht="78.75" customHeight="1" x14ac:dyDescent="0.2">
      <c r="A31" s="64">
        <v>23</v>
      </c>
      <c r="B31" s="11" t="s">
        <v>36</v>
      </c>
      <c r="C31" s="72" t="s">
        <v>86</v>
      </c>
      <c r="D31" s="15" t="s">
        <v>316</v>
      </c>
      <c r="E31" s="15"/>
      <c r="F31" s="68">
        <f t="shared" si="0"/>
        <v>1</v>
      </c>
      <c r="G31" s="68"/>
      <c r="H31" s="68"/>
      <c r="I31" s="68"/>
      <c r="J31" s="68">
        <f t="shared" si="1"/>
        <v>1</v>
      </c>
      <c r="K31" s="69" t="s">
        <v>338</v>
      </c>
      <c r="L31" s="82"/>
      <c r="M31" s="124"/>
      <c r="N31" s="124"/>
      <c r="O31" s="124"/>
      <c r="P31" s="124"/>
      <c r="Q31" s="124"/>
      <c r="R31" s="124"/>
      <c r="S31" s="124"/>
      <c r="T31" s="124"/>
    </row>
    <row r="32" spans="1:20" s="14" customFormat="1" ht="63.75" x14ac:dyDescent="0.2">
      <c r="A32" s="64">
        <v>24</v>
      </c>
      <c r="B32" s="11" t="s">
        <v>37</v>
      </c>
      <c r="C32" s="72" t="s">
        <v>86</v>
      </c>
      <c r="D32" s="15" t="s">
        <v>315</v>
      </c>
      <c r="E32" s="83"/>
      <c r="F32" s="68">
        <f t="shared" si="0"/>
        <v>1</v>
      </c>
      <c r="G32" s="68"/>
      <c r="H32" s="68"/>
      <c r="I32" s="68"/>
      <c r="J32" s="68">
        <f t="shared" si="1"/>
        <v>1</v>
      </c>
      <c r="K32" s="69" t="s">
        <v>339</v>
      </c>
      <c r="L32" s="82"/>
      <c r="M32" s="124"/>
      <c r="N32" s="124"/>
      <c r="O32" s="124"/>
      <c r="P32" s="124"/>
      <c r="Q32" s="124"/>
      <c r="R32" s="124"/>
      <c r="S32" s="124"/>
      <c r="T32" s="124"/>
    </row>
    <row r="33" spans="1:20" s="14" customFormat="1" ht="81" customHeight="1" x14ac:dyDescent="0.2">
      <c r="A33" s="64">
        <v>25</v>
      </c>
      <c r="B33" s="11" t="s">
        <v>38</v>
      </c>
      <c r="C33" s="72" t="s">
        <v>86</v>
      </c>
      <c r="D33" s="15" t="s">
        <v>315</v>
      </c>
      <c r="E33" s="83"/>
      <c r="F33" s="68">
        <f t="shared" si="0"/>
        <v>1</v>
      </c>
      <c r="G33" s="68"/>
      <c r="H33" s="68"/>
      <c r="I33" s="68"/>
      <c r="J33" s="68">
        <f t="shared" si="1"/>
        <v>1</v>
      </c>
      <c r="K33" s="69" t="s">
        <v>155</v>
      </c>
      <c r="L33" s="82"/>
      <c r="M33" s="124"/>
      <c r="N33" s="124"/>
      <c r="O33" s="124"/>
      <c r="P33" s="124"/>
      <c r="Q33" s="124"/>
      <c r="R33" s="124"/>
      <c r="S33" s="124"/>
      <c r="T33" s="124"/>
    </row>
    <row r="34" spans="1:20" s="14" customFormat="1" ht="38.25" x14ac:dyDescent="0.2">
      <c r="A34" s="64">
        <v>26</v>
      </c>
      <c r="B34" s="11" t="s">
        <v>39</v>
      </c>
      <c r="C34" s="72" t="s">
        <v>87</v>
      </c>
      <c r="D34" s="15" t="s">
        <v>110</v>
      </c>
      <c r="E34" s="83"/>
      <c r="F34" s="68">
        <f t="shared" si="0"/>
        <v>0</v>
      </c>
      <c r="G34" s="68"/>
      <c r="H34" s="68"/>
      <c r="I34" s="68"/>
      <c r="J34" s="68">
        <f t="shared" si="1"/>
        <v>0</v>
      </c>
      <c r="K34" s="69" t="s">
        <v>340</v>
      </c>
      <c r="L34" s="80" t="s">
        <v>341</v>
      </c>
      <c r="M34" s="124"/>
      <c r="N34" s="124"/>
      <c r="O34" s="124"/>
      <c r="P34" s="124"/>
      <c r="Q34" s="124"/>
      <c r="R34" s="124"/>
      <c r="S34" s="124"/>
      <c r="T34" s="124"/>
    </row>
    <row r="35" spans="1:20" s="14" customFormat="1" ht="63.75" x14ac:dyDescent="0.2">
      <c r="A35" s="64">
        <v>27</v>
      </c>
      <c r="B35" s="11" t="s">
        <v>40</v>
      </c>
      <c r="C35" s="72" t="s">
        <v>86</v>
      </c>
      <c r="D35" s="15" t="s">
        <v>315</v>
      </c>
      <c r="E35" s="67"/>
      <c r="F35" s="68">
        <f t="shared" si="0"/>
        <v>1</v>
      </c>
      <c r="G35" s="68"/>
      <c r="H35" s="68"/>
      <c r="I35" s="68"/>
      <c r="J35" s="68">
        <f t="shared" si="1"/>
        <v>1</v>
      </c>
      <c r="K35" s="69" t="s">
        <v>157</v>
      </c>
      <c r="L35" s="82"/>
      <c r="M35" s="124"/>
      <c r="N35" s="124"/>
      <c r="O35" s="124"/>
      <c r="P35" s="124"/>
      <c r="Q35" s="124"/>
      <c r="R35" s="124"/>
      <c r="S35" s="124"/>
      <c r="T35" s="124"/>
    </row>
    <row r="36" spans="1:20" s="14" customFormat="1" ht="38.25" x14ac:dyDescent="0.2">
      <c r="A36" s="64">
        <v>28</v>
      </c>
      <c r="B36" s="11" t="s">
        <v>41</v>
      </c>
      <c r="C36" s="72" t="s">
        <v>87</v>
      </c>
      <c r="D36" s="15"/>
      <c r="E36" s="67"/>
      <c r="F36" s="68">
        <f t="shared" si="0"/>
        <v>0</v>
      </c>
      <c r="G36" s="68"/>
      <c r="H36" s="68"/>
      <c r="I36" s="68"/>
      <c r="J36" s="68">
        <f t="shared" si="1"/>
        <v>0</v>
      </c>
      <c r="K36" s="69" t="s">
        <v>342</v>
      </c>
      <c r="L36" s="72" t="s">
        <v>343</v>
      </c>
      <c r="M36" s="124"/>
      <c r="N36" s="124"/>
      <c r="O36" s="124"/>
      <c r="P36" s="124"/>
      <c r="Q36" s="124"/>
      <c r="R36" s="124"/>
      <c r="S36" s="124"/>
      <c r="T36" s="124"/>
    </row>
    <row r="37" spans="1:20" s="14" customFormat="1" ht="60.75" customHeight="1" x14ac:dyDescent="0.2">
      <c r="A37" s="64">
        <v>29</v>
      </c>
      <c r="B37" s="11" t="s">
        <v>42</v>
      </c>
      <c r="C37" s="72" t="s">
        <v>86</v>
      </c>
      <c r="D37" s="15" t="s">
        <v>315</v>
      </c>
      <c r="E37" s="67"/>
      <c r="F37" s="68">
        <f t="shared" si="0"/>
        <v>1</v>
      </c>
      <c r="G37" s="68"/>
      <c r="H37" s="68"/>
      <c r="I37" s="68"/>
      <c r="J37" s="68">
        <f t="shared" si="1"/>
        <v>1</v>
      </c>
      <c r="K37" s="69" t="s">
        <v>344</v>
      </c>
      <c r="L37" s="82"/>
      <c r="M37" s="124"/>
      <c r="N37" s="124"/>
      <c r="O37" s="124"/>
      <c r="P37" s="124"/>
      <c r="Q37" s="124"/>
      <c r="R37" s="124"/>
      <c r="S37" s="124"/>
      <c r="T37" s="124"/>
    </row>
    <row r="38" spans="1:20" s="14" customFormat="1" ht="63.75" x14ac:dyDescent="0.2">
      <c r="A38" s="84">
        <v>30</v>
      </c>
      <c r="B38" s="11" t="s">
        <v>43</v>
      </c>
      <c r="C38" s="72" t="s">
        <v>86</v>
      </c>
      <c r="D38" s="15" t="s">
        <v>315</v>
      </c>
      <c r="E38" s="83"/>
      <c r="F38" s="68">
        <f t="shared" si="0"/>
        <v>1</v>
      </c>
      <c r="G38" s="68"/>
      <c r="H38" s="68"/>
      <c r="I38" s="68"/>
      <c r="J38" s="68">
        <f t="shared" si="1"/>
        <v>1</v>
      </c>
      <c r="K38" s="69" t="s">
        <v>345</v>
      </c>
      <c r="L38" s="80"/>
      <c r="M38" s="124"/>
      <c r="N38" s="124"/>
      <c r="O38" s="124"/>
      <c r="P38" s="124"/>
      <c r="Q38" s="124"/>
      <c r="R38" s="124"/>
      <c r="S38" s="124"/>
      <c r="T38" s="124"/>
    </row>
    <row r="39" spans="1:20" s="14" customFormat="1" ht="63.75" x14ac:dyDescent="0.2">
      <c r="A39" s="84">
        <v>31</v>
      </c>
      <c r="B39" s="11" t="s">
        <v>44</v>
      </c>
      <c r="C39" s="72" t="s">
        <v>86</v>
      </c>
      <c r="D39" s="15" t="s">
        <v>315</v>
      </c>
      <c r="E39" s="83"/>
      <c r="F39" s="68">
        <f t="shared" si="0"/>
        <v>1</v>
      </c>
      <c r="G39" s="68"/>
      <c r="H39" s="68"/>
      <c r="I39" s="68"/>
      <c r="J39" s="68">
        <f t="shared" si="1"/>
        <v>1</v>
      </c>
      <c r="K39" s="69" t="s">
        <v>295</v>
      </c>
      <c r="L39" s="78"/>
      <c r="M39" s="124"/>
      <c r="N39" s="124"/>
      <c r="O39" s="124"/>
      <c r="P39" s="124"/>
      <c r="Q39" s="124"/>
      <c r="R39" s="124"/>
      <c r="S39" s="124"/>
      <c r="T39" s="124"/>
    </row>
    <row r="40" spans="1:20" s="14" customFormat="1" ht="63.75" x14ac:dyDescent="0.2">
      <c r="A40" s="84">
        <v>32</v>
      </c>
      <c r="B40" s="11" t="s">
        <v>45</v>
      </c>
      <c r="C40" s="72" t="s">
        <v>86</v>
      </c>
      <c r="D40" s="15" t="s">
        <v>315</v>
      </c>
      <c r="E40" s="67"/>
      <c r="F40" s="68">
        <f t="shared" si="0"/>
        <v>1</v>
      </c>
      <c r="G40" s="68"/>
      <c r="H40" s="68"/>
      <c r="I40" s="68"/>
      <c r="J40" s="68">
        <f t="shared" si="1"/>
        <v>1</v>
      </c>
      <c r="K40" s="69" t="s">
        <v>162</v>
      </c>
      <c r="L40" s="80"/>
      <c r="M40" s="124"/>
      <c r="N40" s="124"/>
      <c r="O40" s="124"/>
      <c r="P40" s="124"/>
      <c r="Q40" s="124"/>
      <c r="R40" s="124"/>
      <c r="S40" s="124"/>
      <c r="T40" s="124"/>
    </row>
    <row r="41" spans="1:20" s="14" customFormat="1" ht="78" customHeight="1" x14ac:dyDescent="0.2">
      <c r="A41" s="84">
        <v>33</v>
      </c>
      <c r="B41" s="11" t="s">
        <v>46</v>
      </c>
      <c r="C41" s="72" t="s">
        <v>86</v>
      </c>
      <c r="D41" s="15" t="s">
        <v>315</v>
      </c>
      <c r="E41" s="67"/>
      <c r="F41" s="68">
        <f t="shared" si="0"/>
        <v>1</v>
      </c>
      <c r="G41" s="68"/>
      <c r="H41" s="68"/>
      <c r="I41" s="68"/>
      <c r="J41" s="68">
        <f t="shared" si="1"/>
        <v>1</v>
      </c>
      <c r="K41" s="69" t="s">
        <v>163</v>
      </c>
      <c r="L41" s="80"/>
      <c r="M41" s="124"/>
      <c r="N41" s="124"/>
      <c r="O41" s="124"/>
      <c r="P41" s="124"/>
      <c r="Q41" s="124"/>
      <c r="R41" s="124"/>
      <c r="S41" s="124"/>
      <c r="T41" s="124"/>
    </row>
    <row r="42" spans="1:20" s="14" customFormat="1" ht="80.25" customHeight="1" x14ac:dyDescent="0.2">
      <c r="A42" s="84">
        <v>34</v>
      </c>
      <c r="B42" s="11" t="s">
        <v>47</v>
      </c>
      <c r="C42" s="72" t="s">
        <v>86</v>
      </c>
      <c r="D42" s="15" t="s">
        <v>315</v>
      </c>
      <c r="E42" s="67"/>
      <c r="F42" s="68">
        <f t="shared" si="0"/>
        <v>1</v>
      </c>
      <c r="G42" s="68"/>
      <c r="H42" s="68"/>
      <c r="I42" s="68"/>
      <c r="J42" s="68">
        <f t="shared" si="1"/>
        <v>1</v>
      </c>
      <c r="K42" s="69" t="s">
        <v>164</v>
      </c>
      <c r="L42" s="80"/>
      <c r="M42" s="124"/>
      <c r="N42" s="124"/>
      <c r="O42" s="124"/>
      <c r="P42" s="124"/>
      <c r="Q42" s="124"/>
      <c r="R42" s="124"/>
      <c r="S42" s="124"/>
      <c r="T42" s="124"/>
    </row>
    <row r="43" spans="1:20" s="14" customFormat="1" ht="38.25" x14ac:dyDescent="0.2">
      <c r="A43" s="84">
        <v>35</v>
      </c>
      <c r="B43" s="11" t="s">
        <v>48</v>
      </c>
      <c r="C43" s="72" t="s">
        <v>87</v>
      </c>
      <c r="D43" s="15" t="s">
        <v>110</v>
      </c>
      <c r="E43" s="67"/>
      <c r="F43" s="68">
        <f t="shared" si="0"/>
        <v>0</v>
      </c>
      <c r="G43" s="68"/>
      <c r="H43" s="68"/>
      <c r="I43" s="68"/>
      <c r="J43" s="68">
        <f t="shared" si="1"/>
        <v>0</v>
      </c>
      <c r="K43" s="69" t="s">
        <v>346</v>
      </c>
      <c r="L43" s="80" t="s">
        <v>326</v>
      </c>
      <c r="M43" s="124"/>
      <c r="N43" s="124"/>
      <c r="O43" s="124"/>
      <c r="P43" s="124"/>
      <c r="Q43" s="124"/>
      <c r="R43" s="124"/>
      <c r="S43" s="124"/>
      <c r="T43" s="124"/>
    </row>
    <row r="44" spans="1:20" s="14" customFormat="1" ht="104.25" customHeight="1" x14ac:dyDescent="0.2">
      <c r="A44" s="64">
        <v>36</v>
      </c>
      <c r="B44" s="11" t="s">
        <v>49</v>
      </c>
      <c r="C44" s="72" t="s">
        <v>87</v>
      </c>
      <c r="D44" s="15" t="s">
        <v>315</v>
      </c>
      <c r="E44" s="83" t="s">
        <v>328</v>
      </c>
      <c r="F44" s="68">
        <f t="shared" si="0"/>
        <v>0</v>
      </c>
      <c r="G44" s="68"/>
      <c r="H44" s="68"/>
      <c r="I44" s="68"/>
      <c r="J44" s="68">
        <f t="shared" si="1"/>
        <v>0</v>
      </c>
      <c r="K44" s="69" t="s">
        <v>347</v>
      </c>
      <c r="L44" s="72" t="s">
        <v>348</v>
      </c>
      <c r="M44" s="124"/>
      <c r="N44" s="124"/>
      <c r="O44" s="124"/>
      <c r="P44" s="124"/>
      <c r="Q44" s="124"/>
      <c r="R44" s="124"/>
      <c r="S44" s="124"/>
      <c r="T44" s="124"/>
    </row>
    <row r="45" spans="1:20" s="14" customFormat="1" ht="79.5" customHeight="1" x14ac:dyDescent="0.2">
      <c r="A45" s="64">
        <v>37</v>
      </c>
      <c r="B45" s="11" t="s">
        <v>50</v>
      </c>
      <c r="C45" s="72" t="s">
        <v>86</v>
      </c>
      <c r="D45" s="15" t="s">
        <v>315</v>
      </c>
      <c r="E45" s="67"/>
      <c r="F45" s="68">
        <f t="shared" si="0"/>
        <v>1</v>
      </c>
      <c r="G45" s="68"/>
      <c r="H45" s="68"/>
      <c r="I45" s="68"/>
      <c r="J45" s="68">
        <f t="shared" si="1"/>
        <v>1</v>
      </c>
      <c r="K45" s="69" t="s">
        <v>168</v>
      </c>
      <c r="L45" s="82"/>
      <c r="M45" s="124"/>
      <c r="N45" s="124"/>
      <c r="O45" s="124"/>
      <c r="P45" s="124"/>
      <c r="Q45" s="124"/>
      <c r="R45" s="124"/>
      <c r="S45" s="124"/>
      <c r="T45" s="124"/>
    </row>
    <row r="46" spans="1:20" s="14" customFormat="1" ht="63.75" x14ac:dyDescent="0.2">
      <c r="A46" s="64">
        <v>38</v>
      </c>
      <c r="B46" s="11" t="s">
        <v>51</v>
      </c>
      <c r="C46" s="72" t="s">
        <v>86</v>
      </c>
      <c r="D46" s="15" t="s">
        <v>315</v>
      </c>
      <c r="E46" s="67"/>
      <c r="F46" s="68">
        <f t="shared" si="0"/>
        <v>1</v>
      </c>
      <c r="G46" s="68"/>
      <c r="H46" s="68"/>
      <c r="I46" s="68"/>
      <c r="J46" s="68">
        <f t="shared" si="1"/>
        <v>1</v>
      </c>
      <c r="K46" s="69" t="s">
        <v>349</v>
      </c>
      <c r="L46" s="80" t="s">
        <v>350</v>
      </c>
      <c r="M46" s="124"/>
      <c r="N46" s="124"/>
      <c r="O46" s="124"/>
      <c r="P46" s="124"/>
      <c r="Q46" s="124"/>
      <c r="R46" s="124"/>
      <c r="S46" s="124"/>
      <c r="T46" s="124"/>
    </row>
    <row r="47" spans="1:20" s="14" customFormat="1" ht="85.5" customHeight="1" x14ac:dyDescent="0.2">
      <c r="A47" s="64">
        <v>39</v>
      </c>
      <c r="B47" s="11" t="s">
        <v>52</v>
      </c>
      <c r="C47" s="72" t="s">
        <v>86</v>
      </c>
      <c r="D47" s="15" t="s">
        <v>315</v>
      </c>
      <c r="E47" s="67"/>
      <c r="F47" s="68">
        <f t="shared" si="0"/>
        <v>1</v>
      </c>
      <c r="G47" s="68"/>
      <c r="H47" s="68"/>
      <c r="I47" s="68"/>
      <c r="J47" s="68">
        <f t="shared" si="1"/>
        <v>1</v>
      </c>
      <c r="K47" s="69" t="s">
        <v>171</v>
      </c>
      <c r="L47" s="82"/>
    </row>
    <row r="48" spans="1:20" s="14" customFormat="1" ht="85.5" customHeight="1" x14ac:dyDescent="0.2">
      <c r="A48" s="64">
        <v>40</v>
      </c>
      <c r="B48" s="11" t="s">
        <v>53</v>
      </c>
      <c r="C48" s="72" t="s">
        <v>86</v>
      </c>
      <c r="D48" s="15" t="s">
        <v>315</v>
      </c>
      <c r="E48" s="67"/>
      <c r="F48" s="68">
        <f t="shared" si="0"/>
        <v>1</v>
      </c>
      <c r="G48" s="68"/>
      <c r="H48" s="68"/>
      <c r="I48" s="68"/>
      <c r="J48" s="68">
        <f t="shared" si="1"/>
        <v>1</v>
      </c>
      <c r="K48" s="69" t="s">
        <v>172</v>
      </c>
      <c r="L48" s="82"/>
    </row>
    <row r="49" spans="1:12" s="14" customFormat="1" ht="78.75" customHeight="1" x14ac:dyDescent="0.2">
      <c r="A49" s="64">
        <v>41</v>
      </c>
      <c r="B49" s="11" t="s">
        <v>54</v>
      </c>
      <c r="C49" s="72" t="s">
        <v>86</v>
      </c>
      <c r="D49" s="15" t="s">
        <v>315</v>
      </c>
      <c r="E49" s="83"/>
      <c r="F49" s="68">
        <f t="shared" si="0"/>
        <v>1</v>
      </c>
      <c r="G49" s="68"/>
      <c r="H49" s="68"/>
      <c r="I49" s="68"/>
      <c r="J49" s="68">
        <f t="shared" si="1"/>
        <v>1</v>
      </c>
      <c r="K49" s="69" t="s">
        <v>173</v>
      </c>
      <c r="L49" s="78"/>
    </row>
    <row r="50" spans="1:12" s="14" customFormat="1" ht="89.25" customHeight="1" x14ac:dyDescent="0.2">
      <c r="A50" s="64">
        <v>42</v>
      </c>
      <c r="B50" s="11" t="s">
        <v>55</v>
      </c>
      <c r="C50" s="72" t="s">
        <v>87</v>
      </c>
      <c r="D50" s="15" t="s">
        <v>315</v>
      </c>
      <c r="E50" s="83" t="s">
        <v>328</v>
      </c>
      <c r="F50" s="68">
        <f t="shared" si="0"/>
        <v>0</v>
      </c>
      <c r="G50" s="68"/>
      <c r="H50" s="68"/>
      <c r="I50" s="68"/>
      <c r="J50" s="68">
        <f t="shared" si="1"/>
        <v>0</v>
      </c>
      <c r="K50" s="69" t="s">
        <v>351</v>
      </c>
      <c r="L50" s="72" t="s">
        <v>352</v>
      </c>
    </row>
    <row r="51" spans="1:12" x14ac:dyDescent="0.2">
      <c r="K51" s="141"/>
    </row>
    <row r="53" spans="1:12" x14ac:dyDescent="0.2">
      <c r="A53" s="91"/>
      <c r="B53" s="92"/>
      <c r="C53" s="92"/>
      <c r="D53" s="92"/>
      <c r="E53" s="92"/>
      <c r="F53" s="93"/>
      <c r="G53" s="93"/>
      <c r="H53" s="93"/>
      <c r="I53" s="93"/>
      <c r="J53" s="93"/>
      <c r="K53" s="93"/>
      <c r="L53" s="93"/>
    </row>
    <row r="57" spans="1:12" x14ac:dyDescent="0.2">
      <c r="A57" s="91"/>
      <c r="B57" s="92"/>
      <c r="C57" s="92"/>
      <c r="D57" s="92"/>
      <c r="E57" s="92"/>
      <c r="F57" s="93"/>
      <c r="G57" s="93"/>
      <c r="H57" s="93"/>
      <c r="I57" s="93"/>
      <c r="J57" s="93"/>
      <c r="K57" s="93"/>
      <c r="L57" s="93"/>
    </row>
    <row r="60" spans="1:12" x14ac:dyDescent="0.2">
      <c r="A60" s="91"/>
      <c r="B60" s="92"/>
      <c r="C60" s="92"/>
      <c r="D60" s="92"/>
      <c r="E60" s="92"/>
      <c r="F60" s="93"/>
      <c r="G60" s="93"/>
      <c r="H60" s="93"/>
      <c r="I60" s="93"/>
      <c r="J60" s="93"/>
      <c r="K60" s="93"/>
      <c r="L60" s="93"/>
    </row>
    <row r="64" spans="1:12" x14ac:dyDescent="0.2">
      <c r="A64" s="91"/>
      <c r="B64" s="92"/>
      <c r="C64" s="92"/>
      <c r="D64" s="92"/>
      <c r="E64" s="92"/>
      <c r="F64" s="93"/>
      <c r="G64" s="93"/>
      <c r="H64" s="93"/>
      <c r="I64" s="93"/>
      <c r="J64" s="93"/>
      <c r="K64" s="93"/>
      <c r="L64" s="93"/>
    </row>
    <row r="67" spans="1:12" x14ac:dyDescent="0.2">
      <c r="A67" s="91"/>
      <c r="B67" s="92"/>
      <c r="C67" s="92"/>
      <c r="D67" s="92"/>
      <c r="E67" s="92"/>
      <c r="F67" s="93"/>
      <c r="G67" s="93"/>
      <c r="H67" s="93"/>
      <c r="I67" s="93"/>
      <c r="J67" s="93"/>
      <c r="K67" s="93"/>
      <c r="L67" s="93"/>
    </row>
    <row r="71" spans="1:12" x14ac:dyDescent="0.2">
      <c r="A71" s="91"/>
      <c r="B71" s="92"/>
      <c r="C71" s="92"/>
      <c r="D71" s="92"/>
      <c r="E71" s="92"/>
      <c r="F71" s="93"/>
      <c r="G71" s="93"/>
      <c r="H71" s="93"/>
      <c r="I71" s="93"/>
      <c r="J71" s="93"/>
      <c r="K71" s="93"/>
      <c r="L71" s="93"/>
    </row>
  </sheetData>
  <mergeCells count="11">
    <mergeCell ref="J5:J6"/>
    <mergeCell ref="A3:L3"/>
    <mergeCell ref="A4:A6"/>
    <mergeCell ref="E4:E6"/>
    <mergeCell ref="F4:J4"/>
    <mergeCell ref="K4:K6"/>
    <mergeCell ref="L4:L6"/>
    <mergeCell ref="B5:B6"/>
    <mergeCell ref="D5:D6"/>
    <mergeCell ref="F5:F6"/>
    <mergeCell ref="G5:I5"/>
  </mergeCells>
  <dataValidations count="3">
    <dataValidation type="list" allowBlank="1" showInputMessage="1" showErrorMessage="1" sqref="C8:C11 C13:C50">
      <formula1>$C$5:$C$6</formula1>
    </dataValidation>
    <dataValidation type="list" allowBlank="1" showInputMessage="1" showErrorMessage="1" sqref="G8:I11 G14:G50 H13:I50">
      <formula1>Формат</formula1>
    </dataValidation>
    <dataValidation type="list" allowBlank="1" showInputMessage="1" showErrorMessage="1" sqref="G13">
      <formula1 xml:space="preserve"> Формат</formula1>
    </dataValidation>
  </dataValidations>
  <hyperlinks>
    <hyperlink ref="K17" r:id="rId1"/>
    <hyperlink ref="K20" r:id="rId2"/>
  </hyperlinks>
  <pageMargins left="0.51181102362204722" right="0.31496062992125984" top="0.15748031496062992" bottom="0.15748031496062992" header="0" footer="0"/>
  <pageSetup paperSize="9" scale="45" fitToHeight="0" orientation="landscape" r:id="rId3"/>
  <rowBreaks count="1" manualBreakCount="1">
    <brk id="2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view="pageBreakPreview" zoomScale="85" zoomScaleNormal="100" zoomScaleSheetLayoutView="85" workbookViewId="0">
      <pane ySplit="6" topLeftCell="A7" activePane="bottomLeft" state="frozenSplit"/>
      <selection activeCell="L37" sqref="L37"/>
      <selection pane="bottomLeft" activeCell="K30" sqref="K30"/>
    </sheetView>
  </sheetViews>
  <sheetFormatPr defaultRowHeight="12.75" x14ac:dyDescent="0.2"/>
  <cols>
    <col min="1" max="1" width="4.28515625" style="86" customWidth="1"/>
    <col min="2" max="2" width="26" style="1" customWidth="1"/>
    <col min="3" max="3" width="38.5703125" style="1" customWidth="1"/>
    <col min="4" max="4" width="24.140625" style="1" customWidth="1"/>
    <col min="5" max="5" width="8.140625" style="90" customWidth="1"/>
    <col min="6" max="6" width="16.140625" style="90" customWidth="1"/>
    <col min="7" max="7" width="8.5703125" style="90" customWidth="1"/>
    <col min="8" max="8" width="49.7109375" style="90" customWidth="1"/>
    <col min="9" max="9" width="77.85546875" style="90" customWidth="1"/>
    <col min="10" max="10" width="9.140625" style="1"/>
    <col min="11" max="11" width="40" style="112" customWidth="1"/>
    <col min="12" max="16384" width="9.140625" style="1"/>
  </cols>
  <sheetData>
    <row r="1" spans="1:17" s="52" customFormat="1" ht="28.5" customHeight="1" x14ac:dyDescent="0.2">
      <c r="A1" s="50" t="s">
        <v>353</v>
      </c>
      <c r="B1" s="110"/>
      <c r="C1" s="110"/>
      <c r="D1" s="110"/>
      <c r="E1" s="110"/>
      <c r="F1" s="110"/>
      <c r="G1" s="110"/>
      <c r="H1" s="110"/>
      <c r="I1" s="110"/>
      <c r="J1" s="111"/>
    </row>
    <row r="2" spans="1:17" ht="15" customHeight="1" x14ac:dyDescent="0.2">
      <c r="A2" s="53" t="s">
        <v>95</v>
      </c>
      <c r="B2" s="53"/>
      <c r="C2" s="56"/>
      <c r="D2" s="56"/>
      <c r="E2" s="56"/>
      <c r="F2" s="56"/>
      <c r="G2" s="56"/>
      <c r="H2" s="56"/>
      <c r="I2" s="56"/>
      <c r="J2" s="112"/>
      <c r="K2" s="1"/>
    </row>
    <row r="3" spans="1:17" s="143" customFormat="1" ht="29.25" customHeight="1" x14ac:dyDescent="0.25">
      <c r="A3" s="170" t="str">
        <f>'Методика IV этап'!B27</f>
        <v xml:space="preserve">В целях оценки показателя учитывается публикация информации об участии муниципального образования в федеральных или региональных конкурсах по бюджетной тематике на портале (сайте).
В опубликованных сведениях в обязательном порядке должны быть указаны его наименование, организатор(-ы), сроки проведения, а также достигнутые результаты.
</v>
      </c>
      <c r="B3" s="170"/>
      <c r="C3" s="170"/>
      <c r="D3" s="170"/>
      <c r="E3" s="170"/>
      <c r="F3" s="170"/>
      <c r="G3" s="170"/>
      <c r="H3" s="170"/>
      <c r="I3" s="170"/>
      <c r="J3" s="142"/>
    </row>
    <row r="4" spans="1:17" ht="63.75" x14ac:dyDescent="0.2">
      <c r="A4" s="171" t="s">
        <v>58</v>
      </c>
      <c r="B4" s="6" t="s">
        <v>250</v>
      </c>
      <c r="C4" s="6" t="str">
        <f>'Методика IV этап'!B26</f>
        <v>Участие муниципального образования в проводимых в текущем году федеральных и (или) региональных конкурсах по бюджетной тематике и  опубликование информации об этом  на портале (сайте).</v>
      </c>
      <c r="D4" s="171" t="s">
        <v>97</v>
      </c>
      <c r="E4" s="171" t="s">
        <v>354</v>
      </c>
      <c r="F4" s="171"/>
      <c r="G4" s="171"/>
      <c r="H4" s="171" t="s">
        <v>99</v>
      </c>
      <c r="I4" s="171" t="s">
        <v>100</v>
      </c>
      <c r="J4" s="52"/>
      <c r="K4" s="113"/>
      <c r="L4" s="52"/>
      <c r="M4" s="52"/>
      <c r="N4" s="52"/>
      <c r="O4" s="52"/>
      <c r="P4" s="52"/>
      <c r="Q4" s="52"/>
    </row>
    <row r="5" spans="1:17" s="57" customFormat="1" ht="27" x14ac:dyDescent="0.2">
      <c r="A5" s="171"/>
      <c r="B5" s="171" t="s">
        <v>101</v>
      </c>
      <c r="C5" s="8" t="str">
        <f>'Методика IV этап'!B28</f>
        <v xml:space="preserve">Опубликована  </v>
      </c>
      <c r="D5" s="171"/>
      <c r="E5" s="172" t="s">
        <v>103</v>
      </c>
      <c r="F5" s="8" t="s">
        <v>104</v>
      </c>
      <c r="G5" s="172" t="s">
        <v>105</v>
      </c>
      <c r="H5" s="171"/>
      <c r="I5" s="171"/>
      <c r="J5" s="114"/>
      <c r="K5" s="115"/>
      <c r="L5" s="114"/>
      <c r="M5" s="114"/>
      <c r="N5" s="114"/>
      <c r="O5" s="114"/>
      <c r="P5" s="114"/>
      <c r="Q5" s="114"/>
    </row>
    <row r="6" spans="1:17" s="57" customFormat="1" ht="27" x14ac:dyDescent="0.2">
      <c r="A6" s="171"/>
      <c r="B6" s="171"/>
      <c r="C6" s="8" t="str">
        <f>'Методика IV этап'!B29</f>
        <v>Не опубликована или не отвечает требованиям</v>
      </c>
      <c r="D6" s="171"/>
      <c r="E6" s="172"/>
      <c r="F6" s="8" t="s">
        <v>355</v>
      </c>
      <c r="G6" s="172"/>
      <c r="H6" s="171"/>
      <c r="I6" s="171"/>
      <c r="J6" s="114"/>
      <c r="K6" s="115"/>
      <c r="L6" s="114"/>
      <c r="M6" s="114"/>
      <c r="N6" s="114"/>
      <c r="O6" s="114"/>
      <c r="P6" s="114"/>
      <c r="Q6" s="114"/>
    </row>
    <row r="7" spans="1:17" s="121" customFormat="1" x14ac:dyDescent="0.2">
      <c r="A7" s="58"/>
      <c r="B7" s="59" t="s">
        <v>109</v>
      </c>
      <c r="C7" s="116"/>
      <c r="D7" s="75"/>
      <c r="E7" s="117"/>
      <c r="F7" s="117"/>
      <c r="G7" s="117"/>
      <c r="H7" s="118"/>
      <c r="I7" s="118"/>
      <c r="J7" s="119"/>
      <c r="K7" s="120"/>
      <c r="L7" s="119"/>
      <c r="M7" s="119"/>
      <c r="N7" s="119"/>
      <c r="O7" s="119"/>
      <c r="P7" s="119"/>
      <c r="Q7" s="119"/>
    </row>
    <row r="8" spans="1:17" s="14" customFormat="1" ht="135" customHeight="1" x14ac:dyDescent="0.2">
      <c r="A8" s="64">
        <v>1</v>
      </c>
      <c r="B8" s="11" t="s">
        <v>13</v>
      </c>
      <c r="C8" s="72" t="s">
        <v>92</v>
      </c>
      <c r="D8" s="67"/>
      <c r="E8" s="68">
        <f>IF(C8=$C$5,1,0)</f>
        <v>0</v>
      </c>
      <c r="F8" s="68"/>
      <c r="G8" s="68">
        <f>E8*(1-F8)</f>
        <v>0</v>
      </c>
      <c r="H8" s="69" t="s">
        <v>356</v>
      </c>
      <c r="I8" s="80" t="s">
        <v>357</v>
      </c>
      <c r="J8" s="124"/>
      <c r="K8" s="124"/>
      <c r="L8" s="124"/>
      <c r="M8" s="124"/>
      <c r="N8" s="124"/>
      <c r="O8" s="124"/>
      <c r="P8" s="124"/>
      <c r="Q8" s="124"/>
    </row>
    <row r="9" spans="1:17" s="14" customFormat="1" ht="25.5" x14ac:dyDescent="0.2">
      <c r="A9" s="64">
        <v>2</v>
      </c>
      <c r="B9" s="11" t="s">
        <v>14</v>
      </c>
      <c r="C9" s="72" t="s">
        <v>92</v>
      </c>
      <c r="D9" s="15"/>
      <c r="E9" s="68">
        <f>IF(C9=$C$5,1,0)</f>
        <v>0</v>
      </c>
      <c r="F9" s="68"/>
      <c r="G9" s="68">
        <f t="shared" ref="G9:G50" si="0">E9*(1-F9)</f>
        <v>0</v>
      </c>
      <c r="H9" s="144"/>
      <c r="I9" s="145"/>
      <c r="J9" s="124"/>
      <c r="K9" s="124"/>
      <c r="L9" s="124"/>
      <c r="M9" s="124"/>
      <c r="N9" s="124"/>
      <c r="O9" s="124"/>
      <c r="P9" s="124"/>
      <c r="Q9" s="124"/>
    </row>
    <row r="10" spans="1:17" s="14" customFormat="1" ht="25.5" x14ac:dyDescent="0.2">
      <c r="A10" s="64">
        <v>3</v>
      </c>
      <c r="B10" s="11" t="s">
        <v>15</v>
      </c>
      <c r="C10" s="72" t="s">
        <v>92</v>
      </c>
      <c r="D10" s="66"/>
      <c r="E10" s="68">
        <f>IF(C10=$C$5,1,0)</f>
        <v>0</v>
      </c>
      <c r="F10" s="68"/>
      <c r="G10" s="68">
        <f t="shared" si="0"/>
        <v>0</v>
      </c>
      <c r="H10" s="146"/>
      <c r="I10" s="80" t="s">
        <v>358</v>
      </c>
      <c r="J10" s="124"/>
      <c r="K10" s="124"/>
      <c r="L10" s="124"/>
      <c r="M10" s="124"/>
      <c r="N10" s="124"/>
      <c r="O10" s="124"/>
      <c r="P10" s="124"/>
      <c r="Q10" s="124"/>
    </row>
    <row r="11" spans="1:17" s="14" customFormat="1" ht="25.5" x14ac:dyDescent="0.2">
      <c r="A11" s="64">
        <v>4</v>
      </c>
      <c r="B11" s="11" t="s">
        <v>16</v>
      </c>
      <c r="C11" s="72" t="s">
        <v>92</v>
      </c>
      <c r="D11" s="71"/>
      <c r="E11" s="68">
        <f>IF(C11=$C$5,1,0)</f>
        <v>0</v>
      </c>
      <c r="F11" s="68"/>
      <c r="G11" s="68">
        <f t="shared" si="0"/>
        <v>0</v>
      </c>
      <c r="H11" s="144"/>
      <c r="I11" s="72"/>
      <c r="J11" s="124"/>
      <c r="K11" s="124"/>
      <c r="L11" s="124"/>
      <c r="M11" s="124"/>
      <c r="N11" s="124"/>
      <c r="O11" s="124"/>
      <c r="P11" s="124"/>
      <c r="Q11" s="124"/>
    </row>
    <row r="12" spans="1:17" s="148" customFormat="1" x14ac:dyDescent="0.2">
      <c r="A12" s="74"/>
      <c r="B12" s="59" t="s">
        <v>17</v>
      </c>
      <c r="C12" s="75"/>
      <c r="D12" s="75"/>
      <c r="E12" s="62"/>
      <c r="F12" s="117"/>
      <c r="G12" s="118"/>
      <c r="H12" s="76"/>
      <c r="I12" s="76"/>
      <c r="J12" s="147"/>
      <c r="K12" s="147"/>
      <c r="L12" s="147"/>
      <c r="M12" s="147"/>
      <c r="N12" s="147"/>
      <c r="O12" s="147"/>
      <c r="P12" s="147"/>
      <c r="Q12" s="147"/>
    </row>
    <row r="13" spans="1:17" s="134" customFormat="1" ht="25.5" x14ac:dyDescent="0.2">
      <c r="A13" s="64">
        <v>5</v>
      </c>
      <c r="B13" s="11" t="s">
        <v>18</v>
      </c>
      <c r="C13" s="72" t="s">
        <v>92</v>
      </c>
      <c r="D13" s="73"/>
      <c r="E13" s="68">
        <f t="shared" ref="E13:E50" si="1">IF(C13=$C$5,1,0)</f>
        <v>0</v>
      </c>
      <c r="F13" s="68"/>
      <c r="G13" s="68">
        <f t="shared" si="0"/>
        <v>0</v>
      </c>
      <c r="H13" s="149"/>
      <c r="I13" s="72"/>
      <c r="J13" s="133"/>
      <c r="K13" s="133"/>
      <c r="L13" s="133"/>
      <c r="M13" s="133"/>
      <c r="N13" s="133"/>
      <c r="O13" s="133"/>
      <c r="P13" s="133"/>
      <c r="Q13" s="133"/>
    </row>
    <row r="14" spans="1:17" s="134" customFormat="1" ht="25.5" x14ac:dyDescent="0.2">
      <c r="A14" s="64">
        <v>6</v>
      </c>
      <c r="B14" s="11" t="s">
        <v>19</v>
      </c>
      <c r="C14" s="72" t="s">
        <v>92</v>
      </c>
      <c r="D14" s="67"/>
      <c r="E14" s="68">
        <f t="shared" si="1"/>
        <v>0</v>
      </c>
      <c r="F14" s="68"/>
      <c r="G14" s="68">
        <f t="shared" si="0"/>
        <v>0</v>
      </c>
      <c r="H14" s="144"/>
      <c r="I14" s="72"/>
      <c r="J14" s="133"/>
      <c r="K14" s="133"/>
      <c r="L14" s="133"/>
      <c r="M14" s="133"/>
      <c r="N14" s="133"/>
      <c r="O14" s="133"/>
      <c r="P14" s="133"/>
      <c r="Q14" s="133"/>
    </row>
    <row r="15" spans="1:17" s="134" customFormat="1" ht="55.5" customHeight="1" x14ac:dyDescent="0.2">
      <c r="A15" s="64">
        <v>7</v>
      </c>
      <c r="B15" s="11" t="s">
        <v>20</v>
      </c>
      <c r="C15" s="72" t="s">
        <v>92</v>
      </c>
      <c r="D15" s="67"/>
      <c r="E15" s="68">
        <f t="shared" si="1"/>
        <v>0</v>
      </c>
      <c r="F15" s="68"/>
      <c r="G15" s="68">
        <f t="shared" si="0"/>
        <v>0</v>
      </c>
      <c r="H15" s="69" t="s">
        <v>359</v>
      </c>
      <c r="I15" s="80" t="s">
        <v>360</v>
      </c>
      <c r="J15" s="133"/>
      <c r="K15" s="133"/>
      <c r="L15" s="133"/>
      <c r="M15" s="133"/>
      <c r="N15" s="133"/>
      <c r="O15" s="133"/>
      <c r="P15" s="133"/>
      <c r="Q15" s="133"/>
    </row>
    <row r="16" spans="1:17" s="134" customFormat="1" ht="25.5" x14ac:dyDescent="0.2">
      <c r="A16" s="64">
        <v>8</v>
      </c>
      <c r="B16" s="11" t="s">
        <v>21</v>
      </c>
      <c r="C16" s="72" t="s">
        <v>92</v>
      </c>
      <c r="D16" s="67"/>
      <c r="E16" s="68">
        <f t="shared" si="1"/>
        <v>0</v>
      </c>
      <c r="F16" s="68"/>
      <c r="G16" s="68">
        <f t="shared" si="0"/>
        <v>0</v>
      </c>
      <c r="H16" s="144"/>
      <c r="I16" s="72"/>
      <c r="J16" s="133"/>
      <c r="K16" s="133"/>
      <c r="L16" s="133"/>
      <c r="M16" s="133"/>
      <c r="N16" s="133"/>
      <c r="O16" s="133"/>
      <c r="P16" s="133"/>
      <c r="Q16" s="133"/>
    </row>
    <row r="17" spans="1:17" s="134" customFormat="1" x14ac:dyDescent="0.2">
      <c r="A17" s="64">
        <v>9</v>
      </c>
      <c r="B17" s="11" t="s">
        <v>22</v>
      </c>
      <c r="C17" s="72" t="s">
        <v>91</v>
      </c>
      <c r="D17" s="73"/>
      <c r="E17" s="68">
        <f t="shared" si="1"/>
        <v>1</v>
      </c>
      <c r="F17" s="68"/>
      <c r="G17" s="68">
        <f t="shared" si="0"/>
        <v>1</v>
      </c>
      <c r="H17" s="69" t="s">
        <v>126</v>
      </c>
      <c r="I17" s="137"/>
      <c r="J17" s="133"/>
      <c r="K17" s="133"/>
      <c r="L17" s="133"/>
      <c r="M17" s="133"/>
      <c r="N17" s="133"/>
      <c r="O17" s="133"/>
      <c r="P17" s="133"/>
      <c r="Q17" s="133"/>
    </row>
    <row r="18" spans="1:17" s="134" customFormat="1" ht="60" customHeight="1" x14ac:dyDescent="0.2">
      <c r="A18" s="64">
        <v>10</v>
      </c>
      <c r="B18" s="11" t="s">
        <v>23</v>
      </c>
      <c r="C18" s="72" t="s">
        <v>91</v>
      </c>
      <c r="D18" s="67"/>
      <c r="E18" s="68">
        <f t="shared" si="1"/>
        <v>1</v>
      </c>
      <c r="F18" s="68"/>
      <c r="G18" s="68">
        <f t="shared" si="0"/>
        <v>1</v>
      </c>
      <c r="H18" s="69" t="s">
        <v>361</v>
      </c>
      <c r="I18" s="80" t="s">
        <v>362</v>
      </c>
      <c r="J18" s="133"/>
      <c r="K18" s="133"/>
      <c r="L18" s="133"/>
      <c r="M18" s="133"/>
      <c r="N18" s="133"/>
      <c r="O18" s="133"/>
      <c r="P18" s="133"/>
      <c r="Q18" s="133"/>
    </row>
    <row r="19" spans="1:17" s="134" customFormat="1" ht="25.5" x14ac:dyDescent="0.2">
      <c r="A19" s="64">
        <v>11</v>
      </c>
      <c r="B19" s="11" t="s">
        <v>24</v>
      </c>
      <c r="C19" s="72" t="s">
        <v>92</v>
      </c>
      <c r="D19" s="67"/>
      <c r="E19" s="68">
        <f t="shared" si="1"/>
        <v>0</v>
      </c>
      <c r="F19" s="68"/>
      <c r="G19" s="68">
        <f t="shared" si="0"/>
        <v>0</v>
      </c>
      <c r="H19" s="149"/>
      <c r="I19" s="80"/>
      <c r="J19" s="133"/>
      <c r="K19" s="133"/>
      <c r="L19" s="133"/>
      <c r="M19" s="133"/>
      <c r="N19" s="133"/>
      <c r="O19" s="133"/>
      <c r="P19" s="133"/>
      <c r="Q19" s="133"/>
    </row>
    <row r="20" spans="1:17" s="134" customFormat="1" ht="25.5" x14ac:dyDescent="0.2">
      <c r="A20" s="64">
        <v>12</v>
      </c>
      <c r="B20" s="11" t="s">
        <v>25</v>
      </c>
      <c r="C20" s="72" t="s">
        <v>92</v>
      </c>
      <c r="D20" s="73"/>
      <c r="E20" s="68">
        <f t="shared" si="1"/>
        <v>0</v>
      </c>
      <c r="F20" s="68"/>
      <c r="G20" s="68">
        <f t="shared" si="0"/>
        <v>0</v>
      </c>
      <c r="H20" s="149"/>
      <c r="I20" s="135" t="s">
        <v>363</v>
      </c>
      <c r="J20" s="133"/>
      <c r="K20" s="133"/>
      <c r="L20" s="133"/>
      <c r="M20" s="133"/>
      <c r="N20" s="133"/>
      <c r="O20" s="133"/>
      <c r="P20" s="133"/>
      <c r="Q20" s="133"/>
    </row>
    <row r="21" spans="1:17" s="134" customFormat="1" ht="25.5" x14ac:dyDescent="0.2">
      <c r="A21" s="64">
        <v>13</v>
      </c>
      <c r="B21" s="11" t="s">
        <v>26</v>
      </c>
      <c r="C21" s="72" t="s">
        <v>92</v>
      </c>
      <c r="D21" s="73"/>
      <c r="E21" s="68">
        <f t="shared" si="1"/>
        <v>0</v>
      </c>
      <c r="F21" s="68"/>
      <c r="G21" s="68">
        <f t="shared" si="0"/>
        <v>0</v>
      </c>
      <c r="H21" s="144"/>
      <c r="I21" s="72"/>
      <c r="J21" s="133"/>
      <c r="K21" s="133"/>
      <c r="L21" s="133"/>
      <c r="M21" s="133"/>
      <c r="N21" s="133"/>
      <c r="O21" s="133"/>
      <c r="P21" s="133"/>
      <c r="Q21" s="133"/>
    </row>
    <row r="22" spans="1:17" s="134" customFormat="1" ht="73.5" customHeight="1" x14ac:dyDescent="0.2">
      <c r="A22" s="64">
        <v>14</v>
      </c>
      <c r="B22" s="11" t="s">
        <v>27</v>
      </c>
      <c r="C22" s="72" t="s">
        <v>92</v>
      </c>
      <c r="D22" s="73"/>
      <c r="E22" s="68">
        <f t="shared" si="1"/>
        <v>0</v>
      </c>
      <c r="F22" s="68"/>
      <c r="G22" s="68">
        <f t="shared" si="0"/>
        <v>0</v>
      </c>
      <c r="H22" s="69" t="s">
        <v>364</v>
      </c>
      <c r="I22" s="80" t="s">
        <v>365</v>
      </c>
      <c r="J22" s="133"/>
      <c r="K22" s="133"/>
      <c r="L22" s="133"/>
      <c r="M22" s="133"/>
      <c r="N22" s="133"/>
      <c r="O22" s="133"/>
      <c r="P22" s="133"/>
      <c r="Q22" s="133"/>
    </row>
    <row r="23" spans="1:17" s="134" customFormat="1" ht="62.25" customHeight="1" x14ac:dyDescent="0.2">
      <c r="A23" s="64">
        <v>15</v>
      </c>
      <c r="B23" s="11" t="s">
        <v>28</v>
      </c>
      <c r="C23" s="72" t="s">
        <v>92</v>
      </c>
      <c r="D23" s="73"/>
      <c r="E23" s="68">
        <f t="shared" si="1"/>
        <v>0</v>
      </c>
      <c r="F23" s="68"/>
      <c r="G23" s="68">
        <f t="shared" si="0"/>
        <v>0</v>
      </c>
      <c r="H23" s="69" t="s">
        <v>366</v>
      </c>
      <c r="I23" s="80" t="s">
        <v>367</v>
      </c>
      <c r="J23" s="133"/>
      <c r="K23" s="133"/>
      <c r="L23" s="133"/>
      <c r="M23" s="133"/>
      <c r="N23" s="133"/>
      <c r="O23" s="133"/>
      <c r="P23" s="133"/>
      <c r="Q23" s="133"/>
    </row>
    <row r="24" spans="1:17" s="134" customFormat="1" ht="28.5" customHeight="1" x14ac:dyDescent="0.2">
      <c r="A24" s="64">
        <v>16</v>
      </c>
      <c r="B24" s="11" t="s">
        <v>29</v>
      </c>
      <c r="C24" s="72" t="s">
        <v>92</v>
      </c>
      <c r="D24" s="73"/>
      <c r="E24" s="68">
        <f t="shared" si="1"/>
        <v>0</v>
      </c>
      <c r="F24" s="68"/>
      <c r="G24" s="68">
        <f t="shared" si="0"/>
        <v>0</v>
      </c>
      <c r="H24" s="144"/>
      <c r="I24" s="135" t="s">
        <v>363</v>
      </c>
      <c r="J24" s="133"/>
      <c r="K24" s="133"/>
      <c r="L24" s="133"/>
      <c r="M24" s="133"/>
      <c r="N24" s="133"/>
      <c r="O24" s="133"/>
      <c r="P24" s="133"/>
      <c r="Q24" s="133"/>
    </row>
    <row r="25" spans="1:17" s="134" customFormat="1" ht="25.5" x14ac:dyDescent="0.2">
      <c r="A25" s="64">
        <v>17</v>
      </c>
      <c r="B25" s="11" t="s">
        <v>30</v>
      </c>
      <c r="C25" s="72" t="s">
        <v>92</v>
      </c>
      <c r="D25" s="73"/>
      <c r="E25" s="68">
        <f t="shared" si="1"/>
        <v>0</v>
      </c>
      <c r="F25" s="68"/>
      <c r="G25" s="68">
        <f t="shared" si="0"/>
        <v>0</v>
      </c>
      <c r="H25" s="150"/>
      <c r="I25" s="135" t="s">
        <v>363</v>
      </c>
      <c r="J25" s="133"/>
      <c r="K25" s="133"/>
      <c r="L25" s="133"/>
      <c r="M25" s="133"/>
      <c r="N25" s="133"/>
      <c r="O25" s="133"/>
      <c r="P25" s="133"/>
      <c r="Q25" s="133"/>
    </row>
    <row r="26" spans="1:17" s="134" customFormat="1" x14ac:dyDescent="0.2">
      <c r="A26" s="64">
        <v>18</v>
      </c>
      <c r="B26" s="11" t="s">
        <v>31</v>
      </c>
      <c r="C26" s="72" t="s">
        <v>91</v>
      </c>
      <c r="D26" s="67"/>
      <c r="E26" s="68">
        <f t="shared" si="1"/>
        <v>1</v>
      </c>
      <c r="F26" s="68"/>
      <c r="G26" s="68">
        <f t="shared" si="0"/>
        <v>1</v>
      </c>
      <c r="H26" s="69" t="s">
        <v>368</v>
      </c>
      <c r="I26" s="82"/>
      <c r="J26" s="133"/>
      <c r="K26" s="133"/>
      <c r="L26" s="133"/>
      <c r="M26" s="133"/>
      <c r="N26" s="133"/>
      <c r="O26" s="133"/>
      <c r="P26" s="133"/>
      <c r="Q26" s="133"/>
    </row>
    <row r="27" spans="1:17" s="14" customFormat="1" ht="24.75" customHeight="1" x14ac:dyDescent="0.2">
      <c r="A27" s="64">
        <v>19</v>
      </c>
      <c r="B27" s="11" t="s">
        <v>32</v>
      </c>
      <c r="C27" s="72" t="s">
        <v>92</v>
      </c>
      <c r="D27" s="15"/>
      <c r="E27" s="68">
        <f t="shared" si="1"/>
        <v>0</v>
      </c>
      <c r="F27" s="68"/>
      <c r="G27" s="68">
        <f t="shared" si="0"/>
        <v>0</v>
      </c>
      <c r="H27" s="144"/>
      <c r="I27" s="80"/>
      <c r="J27" s="124"/>
      <c r="K27" s="124"/>
      <c r="L27" s="124"/>
      <c r="M27" s="124"/>
      <c r="N27" s="124"/>
      <c r="O27" s="124"/>
      <c r="P27" s="124"/>
      <c r="Q27" s="124"/>
    </row>
    <row r="28" spans="1:17" s="16" customFormat="1" ht="25.5" x14ac:dyDescent="0.2">
      <c r="A28" s="64">
        <v>20</v>
      </c>
      <c r="B28" s="11" t="s">
        <v>33</v>
      </c>
      <c r="C28" s="72" t="s">
        <v>92</v>
      </c>
      <c r="D28" s="15"/>
      <c r="E28" s="68">
        <f t="shared" si="1"/>
        <v>0</v>
      </c>
      <c r="F28" s="68"/>
      <c r="G28" s="68">
        <f t="shared" si="0"/>
        <v>0</v>
      </c>
      <c r="H28" s="144"/>
      <c r="I28" s="80"/>
      <c r="J28" s="151"/>
      <c r="K28" s="151"/>
      <c r="L28" s="151"/>
      <c r="M28" s="151"/>
      <c r="N28" s="151"/>
      <c r="O28" s="151"/>
      <c r="P28" s="151"/>
      <c r="Q28" s="151"/>
    </row>
    <row r="29" spans="1:17" s="14" customFormat="1" ht="25.5" x14ac:dyDescent="0.2">
      <c r="A29" s="64">
        <v>21</v>
      </c>
      <c r="B29" s="11" t="s">
        <v>34</v>
      </c>
      <c r="C29" s="72" t="s">
        <v>92</v>
      </c>
      <c r="D29" s="67"/>
      <c r="E29" s="68">
        <f t="shared" si="1"/>
        <v>0</v>
      </c>
      <c r="F29" s="68"/>
      <c r="G29" s="68">
        <f t="shared" si="0"/>
        <v>0</v>
      </c>
      <c r="H29" s="144"/>
      <c r="I29" s="72"/>
      <c r="J29" s="124"/>
      <c r="K29" s="124"/>
      <c r="L29" s="124"/>
      <c r="M29" s="124"/>
      <c r="N29" s="124"/>
      <c r="O29" s="124"/>
      <c r="P29" s="124"/>
      <c r="Q29" s="124"/>
    </row>
    <row r="30" spans="1:17" s="14" customFormat="1" ht="51" x14ac:dyDescent="0.2">
      <c r="A30" s="64">
        <v>22</v>
      </c>
      <c r="B30" s="11" t="s">
        <v>35</v>
      </c>
      <c r="C30" s="72" t="s">
        <v>91</v>
      </c>
      <c r="D30" s="15"/>
      <c r="E30" s="68">
        <f t="shared" si="1"/>
        <v>1</v>
      </c>
      <c r="F30" s="68"/>
      <c r="G30" s="68">
        <f t="shared" si="0"/>
        <v>1</v>
      </c>
      <c r="H30" s="69" t="s">
        <v>369</v>
      </c>
      <c r="I30" s="72" t="s">
        <v>362</v>
      </c>
      <c r="J30" s="124"/>
      <c r="K30" s="124"/>
      <c r="L30" s="124"/>
      <c r="M30" s="124"/>
      <c r="N30" s="124"/>
      <c r="O30" s="124"/>
      <c r="P30" s="124"/>
      <c r="Q30" s="124"/>
    </row>
    <row r="31" spans="1:17" s="14" customFormat="1" ht="100.5" customHeight="1" x14ac:dyDescent="0.2">
      <c r="A31" s="64">
        <v>23</v>
      </c>
      <c r="B31" s="11" t="s">
        <v>36</v>
      </c>
      <c r="C31" s="72" t="s">
        <v>92</v>
      </c>
      <c r="D31" s="15"/>
      <c r="E31" s="68">
        <f t="shared" si="1"/>
        <v>0</v>
      </c>
      <c r="F31" s="68"/>
      <c r="G31" s="68">
        <f t="shared" si="0"/>
        <v>0</v>
      </c>
      <c r="H31" s="69" t="s">
        <v>370</v>
      </c>
      <c r="I31" s="80" t="s">
        <v>371</v>
      </c>
      <c r="J31" s="124"/>
      <c r="K31" s="124"/>
      <c r="L31" s="124"/>
      <c r="M31" s="124"/>
      <c r="N31" s="124"/>
      <c r="O31" s="124"/>
      <c r="P31" s="124"/>
      <c r="Q31" s="124"/>
    </row>
    <row r="32" spans="1:17" s="14" customFormat="1" ht="63.75" x14ac:dyDescent="0.2">
      <c r="A32" s="64">
        <v>24</v>
      </c>
      <c r="B32" s="11" t="s">
        <v>37</v>
      </c>
      <c r="C32" s="72" t="s">
        <v>92</v>
      </c>
      <c r="D32" s="15"/>
      <c r="E32" s="68">
        <f t="shared" si="1"/>
        <v>0</v>
      </c>
      <c r="F32" s="68"/>
      <c r="G32" s="68">
        <f t="shared" si="0"/>
        <v>0</v>
      </c>
      <c r="H32" s="69" t="s">
        <v>372</v>
      </c>
      <c r="I32" s="80" t="s">
        <v>373</v>
      </c>
      <c r="J32" s="124"/>
      <c r="K32" s="124"/>
      <c r="L32" s="124"/>
      <c r="M32" s="124"/>
      <c r="N32" s="124"/>
      <c r="O32" s="124"/>
      <c r="P32" s="124"/>
      <c r="Q32" s="124"/>
    </row>
    <row r="33" spans="1:17" s="14" customFormat="1" ht="76.5" x14ac:dyDescent="0.2">
      <c r="A33" s="64">
        <v>25</v>
      </c>
      <c r="B33" s="11" t="s">
        <v>38</v>
      </c>
      <c r="C33" s="72" t="s">
        <v>92</v>
      </c>
      <c r="D33" s="15"/>
      <c r="E33" s="68">
        <f t="shared" si="1"/>
        <v>0</v>
      </c>
      <c r="F33" s="68"/>
      <c r="G33" s="68">
        <f t="shared" si="0"/>
        <v>0</v>
      </c>
      <c r="H33" s="69" t="s">
        <v>286</v>
      </c>
      <c r="I33" s="80" t="s">
        <v>388</v>
      </c>
      <c r="J33" s="124"/>
      <c r="K33" s="124"/>
      <c r="L33" s="124"/>
      <c r="M33" s="124"/>
      <c r="N33" s="124"/>
      <c r="O33" s="124"/>
      <c r="P33" s="124"/>
      <c r="Q33" s="124"/>
    </row>
    <row r="34" spans="1:17" s="14" customFormat="1" ht="25.5" x14ac:dyDescent="0.2">
      <c r="A34" s="64">
        <v>26</v>
      </c>
      <c r="B34" s="11" t="s">
        <v>39</v>
      </c>
      <c r="C34" s="72" t="s">
        <v>92</v>
      </c>
      <c r="D34" s="67"/>
      <c r="E34" s="68">
        <f t="shared" si="1"/>
        <v>0</v>
      </c>
      <c r="F34" s="68"/>
      <c r="G34" s="68">
        <f t="shared" si="0"/>
        <v>0</v>
      </c>
      <c r="H34" s="149"/>
      <c r="I34" s="135" t="s">
        <v>363</v>
      </c>
      <c r="J34" s="124"/>
      <c r="K34" s="124"/>
      <c r="L34" s="124"/>
      <c r="M34" s="124"/>
      <c r="N34" s="124"/>
      <c r="O34" s="124"/>
      <c r="P34" s="124"/>
      <c r="Q34" s="124"/>
    </row>
    <row r="35" spans="1:17" s="14" customFormat="1" ht="76.5" x14ac:dyDescent="0.2">
      <c r="A35" s="64">
        <v>27</v>
      </c>
      <c r="B35" s="11" t="s">
        <v>40</v>
      </c>
      <c r="C35" s="72" t="s">
        <v>92</v>
      </c>
      <c r="D35" s="67"/>
      <c r="E35" s="68">
        <f t="shared" si="1"/>
        <v>0</v>
      </c>
      <c r="F35" s="68"/>
      <c r="G35" s="68">
        <f t="shared" si="0"/>
        <v>0</v>
      </c>
      <c r="H35" s="69" t="s">
        <v>374</v>
      </c>
      <c r="I35" s="80" t="s">
        <v>375</v>
      </c>
      <c r="J35" s="124"/>
      <c r="K35" s="124"/>
      <c r="L35" s="124"/>
      <c r="M35" s="124"/>
      <c r="N35" s="124"/>
      <c r="O35" s="124"/>
      <c r="P35" s="124"/>
      <c r="Q35" s="124"/>
    </row>
    <row r="36" spans="1:17" s="14" customFormat="1" ht="51" x14ac:dyDescent="0.2">
      <c r="A36" s="64">
        <v>28</v>
      </c>
      <c r="B36" s="11" t="s">
        <v>41</v>
      </c>
      <c r="C36" s="72" t="s">
        <v>92</v>
      </c>
      <c r="D36" s="67"/>
      <c r="E36" s="68">
        <f t="shared" si="1"/>
        <v>0</v>
      </c>
      <c r="F36" s="68"/>
      <c r="G36" s="68">
        <f t="shared" si="0"/>
        <v>0</v>
      </c>
      <c r="H36" s="69" t="s">
        <v>376</v>
      </c>
      <c r="I36" s="72" t="s">
        <v>377</v>
      </c>
      <c r="J36" s="124"/>
      <c r="K36" s="124"/>
      <c r="L36" s="124"/>
      <c r="M36" s="124"/>
      <c r="N36" s="124"/>
      <c r="O36" s="124"/>
      <c r="P36" s="124"/>
      <c r="Q36" s="124"/>
    </row>
    <row r="37" spans="1:17" s="14" customFormat="1" ht="25.5" x14ac:dyDescent="0.2">
      <c r="A37" s="64">
        <v>29</v>
      </c>
      <c r="B37" s="11" t="s">
        <v>42</v>
      </c>
      <c r="C37" s="72" t="s">
        <v>91</v>
      </c>
      <c r="D37" s="67"/>
      <c r="E37" s="68">
        <f t="shared" si="1"/>
        <v>1</v>
      </c>
      <c r="F37" s="68"/>
      <c r="G37" s="68">
        <f t="shared" si="0"/>
        <v>1</v>
      </c>
      <c r="H37" s="69" t="s">
        <v>378</v>
      </c>
      <c r="I37" s="80"/>
      <c r="J37" s="124"/>
      <c r="K37" s="124"/>
      <c r="L37" s="124"/>
      <c r="M37" s="124"/>
      <c r="N37" s="124"/>
      <c r="O37" s="124"/>
      <c r="P37" s="124"/>
      <c r="Q37" s="124"/>
    </row>
    <row r="38" spans="1:17" s="14" customFormat="1" ht="25.5" x14ac:dyDescent="0.2">
      <c r="A38" s="84">
        <v>30</v>
      </c>
      <c r="B38" s="11" t="s">
        <v>43</v>
      </c>
      <c r="C38" s="72" t="s">
        <v>92</v>
      </c>
      <c r="D38" s="67"/>
      <c r="E38" s="68">
        <f t="shared" si="1"/>
        <v>0</v>
      </c>
      <c r="F38" s="68"/>
      <c r="G38" s="68">
        <f t="shared" si="0"/>
        <v>0</v>
      </c>
      <c r="H38" s="144"/>
      <c r="I38" s="80"/>
      <c r="J38" s="124"/>
      <c r="K38" s="124"/>
      <c r="L38" s="124"/>
      <c r="M38" s="124"/>
      <c r="N38" s="124"/>
      <c r="O38" s="124"/>
      <c r="P38" s="124"/>
      <c r="Q38" s="124"/>
    </row>
    <row r="39" spans="1:17" s="16" customFormat="1" ht="25.5" x14ac:dyDescent="0.2">
      <c r="A39" s="84">
        <v>31</v>
      </c>
      <c r="B39" s="11" t="s">
        <v>44</v>
      </c>
      <c r="C39" s="72" t="s">
        <v>92</v>
      </c>
      <c r="D39" s="67"/>
      <c r="E39" s="68">
        <f t="shared" si="1"/>
        <v>0</v>
      </c>
      <c r="F39" s="68"/>
      <c r="G39" s="68">
        <f t="shared" si="0"/>
        <v>0</v>
      </c>
      <c r="H39" s="144"/>
      <c r="I39" s="72"/>
      <c r="J39" s="151"/>
      <c r="K39" s="151"/>
      <c r="L39" s="151"/>
      <c r="M39" s="151"/>
      <c r="N39" s="151"/>
      <c r="O39" s="151"/>
      <c r="P39" s="151"/>
      <c r="Q39" s="151"/>
    </row>
    <row r="40" spans="1:17" s="14" customFormat="1" ht="25.5" x14ac:dyDescent="0.2">
      <c r="A40" s="84">
        <v>32</v>
      </c>
      <c r="B40" s="11" t="s">
        <v>45</v>
      </c>
      <c r="C40" s="72" t="s">
        <v>92</v>
      </c>
      <c r="D40" s="67"/>
      <c r="E40" s="68">
        <f t="shared" si="1"/>
        <v>0</v>
      </c>
      <c r="F40" s="68"/>
      <c r="G40" s="68">
        <f t="shared" si="0"/>
        <v>0</v>
      </c>
      <c r="H40" s="144"/>
      <c r="I40" s="72"/>
      <c r="J40" s="124"/>
      <c r="K40" s="124"/>
      <c r="L40" s="124"/>
      <c r="M40" s="124"/>
      <c r="N40" s="124"/>
      <c r="O40" s="124"/>
      <c r="P40" s="124"/>
      <c r="Q40" s="124"/>
    </row>
    <row r="41" spans="1:17" s="14" customFormat="1" x14ac:dyDescent="0.2">
      <c r="A41" s="84">
        <v>33</v>
      </c>
      <c r="B41" s="11" t="s">
        <v>46</v>
      </c>
      <c r="C41" s="72" t="s">
        <v>91</v>
      </c>
      <c r="D41" s="67"/>
      <c r="E41" s="68">
        <f t="shared" si="1"/>
        <v>1</v>
      </c>
      <c r="F41" s="68"/>
      <c r="G41" s="68">
        <f t="shared" si="0"/>
        <v>1</v>
      </c>
      <c r="H41" s="69" t="s">
        <v>379</v>
      </c>
      <c r="I41" s="72"/>
      <c r="J41" s="124"/>
      <c r="K41" s="124"/>
      <c r="L41" s="124"/>
      <c r="M41" s="124"/>
      <c r="N41" s="124"/>
      <c r="O41" s="124"/>
      <c r="P41" s="124"/>
      <c r="Q41" s="124"/>
    </row>
    <row r="42" spans="1:17" s="14" customFormat="1" x14ac:dyDescent="0.2">
      <c r="A42" s="84">
        <v>34</v>
      </c>
      <c r="B42" s="11" t="s">
        <v>47</v>
      </c>
      <c r="C42" s="72" t="s">
        <v>91</v>
      </c>
      <c r="D42" s="67"/>
      <c r="E42" s="68">
        <f t="shared" si="1"/>
        <v>1</v>
      </c>
      <c r="F42" s="68"/>
      <c r="G42" s="68">
        <f t="shared" si="0"/>
        <v>1</v>
      </c>
      <c r="H42" s="69" t="s">
        <v>380</v>
      </c>
      <c r="I42" s="72"/>
      <c r="J42" s="124"/>
      <c r="K42" s="124"/>
      <c r="L42" s="124"/>
      <c r="M42" s="124"/>
      <c r="N42" s="124"/>
      <c r="O42" s="124"/>
      <c r="P42" s="124"/>
      <c r="Q42" s="124"/>
    </row>
    <row r="43" spans="1:17" s="16" customFormat="1" ht="25.5" x14ac:dyDescent="0.2">
      <c r="A43" s="84">
        <v>35</v>
      </c>
      <c r="B43" s="11" t="s">
        <v>48</v>
      </c>
      <c r="C43" s="72" t="s">
        <v>92</v>
      </c>
      <c r="D43" s="67"/>
      <c r="E43" s="68">
        <f t="shared" si="1"/>
        <v>0</v>
      </c>
      <c r="F43" s="68"/>
      <c r="G43" s="68">
        <f t="shared" si="0"/>
        <v>0</v>
      </c>
      <c r="H43" s="144"/>
      <c r="I43" s="80"/>
      <c r="J43" s="151"/>
      <c r="K43" s="151"/>
      <c r="L43" s="151"/>
      <c r="M43" s="151"/>
      <c r="N43" s="151"/>
      <c r="O43" s="151"/>
      <c r="P43" s="151"/>
      <c r="Q43" s="151"/>
    </row>
    <row r="44" spans="1:17" s="16" customFormat="1" ht="25.5" x14ac:dyDescent="0.2">
      <c r="A44" s="64">
        <v>36</v>
      </c>
      <c r="B44" s="11" t="s">
        <v>49</v>
      </c>
      <c r="C44" s="72" t="s">
        <v>92</v>
      </c>
      <c r="D44" s="67"/>
      <c r="E44" s="68">
        <f t="shared" si="1"/>
        <v>0</v>
      </c>
      <c r="F44" s="68"/>
      <c r="G44" s="68">
        <f t="shared" si="0"/>
        <v>0</v>
      </c>
      <c r="H44" s="146"/>
      <c r="I44" s="72"/>
      <c r="J44" s="151"/>
      <c r="K44" s="151"/>
      <c r="L44" s="151"/>
      <c r="M44" s="151"/>
      <c r="N44" s="151"/>
      <c r="O44" s="151"/>
      <c r="P44" s="151"/>
      <c r="Q44" s="151"/>
    </row>
    <row r="45" spans="1:17" s="16" customFormat="1" ht="25.5" x14ac:dyDescent="0.2">
      <c r="A45" s="64">
        <v>37</v>
      </c>
      <c r="B45" s="11" t="s">
        <v>50</v>
      </c>
      <c r="C45" s="72" t="s">
        <v>92</v>
      </c>
      <c r="D45" s="67"/>
      <c r="E45" s="68">
        <f t="shared" si="1"/>
        <v>0</v>
      </c>
      <c r="F45" s="68"/>
      <c r="G45" s="68">
        <f t="shared" si="0"/>
        <v>0</v>
      </c>
      <c r="H45" s="152"/>
      <c r="I45" s="72"/>
      <c r="J45" s="151"/>
      <c r="K45" s="151"/>
      <c r="L45" s="151"/>
      <c r="M45" s="151"/>
      <c r="N45" s="151"/>
      <c r="O45" s="151"/>
      <c r="P45" s="151"/>
      <c r="Q45" s="151"/>
    </row>
    <row r="46" spans="1:17" s="16" customFormat="1" ht="63.75" x14ac:dyDescent="0.2">
      <c r="A46" s="64">
        <v>38</v>
      </c>
      <c r="B46" s="11" t="s">
        <v>51</v>
      </c>
      <c r="C46" s="72" t="s">
        <v>92</v>
      </c>
      <c r="D46" s="67"/>
      <c r="E46" s="68">
        <f t="shared" si="1"/>
        <v>0</v>
      </c>
      <c r="F46" s="68"/>
      <c r="G46" s="68">
        <f t="shared" si="0"/>
        <v>0</v>
      </c>
      <c r="H46" s="69" t="s">
        <v>241</v>
      </c>
      <c r="I46" s="80" t="s">
        <v>381</v>
      </c>
      <c r="J46" s="151"/>
      <c r="K46" s="151"/>
      <c r="L46" s="151"/>
      <c r="M46" s="151"/>
      <c r="N46" s="151"/>
      <c r="O46" s="151"/>
      <c r="P46" s="151"/>
      <c r="Q46" s="151"/>
    </row>
    <row r="47" spans="1:17" s="14" customFormat="1" ht="80.25" customHeight="1" x14ac:dyDescent="0.2">
      <c r="A47" s="64">
        <v>39</v>
      </c>
      <c r="B47" s="11" t="s">
        <v>52</v>
      </c>
      <c r="C47" s="72" t="s">
        <v>92</v>
      </c>
      <c r="D47" s="67"/>
      <c r="E47" s="68">
        <f t="shared" si="1"/>
        <v>0</v>
      </c>
      <c r="F47" s="68"/>
      <c r="G47" s="68">
        <f t="shared" si="0"/>
        <v>0</v>
      </c>
      <c r="H47" s="69" t="s">
        <v>382</v>
      </c>
      <c r="I47" s="80" t="s">
        <v>383</v>
      </c>
    </row>
    <row r="48" spans="1:17" s="16" customFormat="1" ht="25.5" x14ac:dyDescent="0.2">
      <c r="A48" s="64">
        <v>40</v>
      </c>
      <c r="B48" s="11" t="s">
        <v>53</v>
      </c>
      <c r="C48" s="72" t="s">
        <v>92</v>
      </c>
      <c r="D48" s="67"/>
      <c r="E48" s="68">
        <f t="shared" si="1"/>
        <v>0</v>
      </c>
      <c r="F48" s="68"/>
      <c r="G48" s="68">
        <f t="shared" si="0"/>
        <v>0</v>
      </c>
      <c r="H48" s="149"/>
      <c r="I48" s="80"/>
    </row>
    <row r="49" spans="1:9" s="14" customFormat="1" ht="76.5" x14ac:dyDescent="0.2">
      <c r="A49" s="64">
        <v>41</v>
      </c>
      <c r="B49" s="11" t="s">
        <v>54</v>
      </c>
      <c r="C49" s="72" t="s">
        <v>92</v>
      </c>
      <c r="D49" s="67"/>
      <c r="E49" s="68">
        <f t="shared" si="1"/>
        <v>0</v>
      </c>
      <c r="F49" s="68"/>
      <c r="G49" s="68">
        <f t="shared" si="0"/>
        <v>0</v>
      </c>
      <c r="H49" s="69" t="s">
        <v>384</v>
      </c>
      <c r="I49" s="80" t="s">
        <v>385</v>
      </c>
    </row>
    <row r="50" spans="1:9" s="14" customFormat="1" ht="25.5" x14ac:dyDescent="0.2">
      <c r="A50" s="64">
        <v>42</v>
      </c>
      <c r="B50" s="11" t="s">
        <v>55</v>
      </c>
      <c r="C50" s="72" t="s">
        <v>91</v>
      </c>
      <c r="D50" s="67"/>
      <c r="E50" s="68">
        <f t="shared" si="1"/>
        <v>1</v>
      </c>
      <c r="F50" s="68"/>
      <c r="G50" s="68">
        <f t="shared" si="0"/>
        <v>1</v>
      </c>
      <c r="H50" s="69" t="s">
        <v>386</v>
      </c>
      <c r="I50" s="72" t="s">
        <v>387</v>
      </c>
    </row>
    <row r="51" spans="1:9" x14ac:dyDescent="0.2">
      <c r="H51" s="153"/>
    </row>
    <row r="52" spans="1:9" x14ac:dyDescent="0.2">
      <c r="H52" s="153"/>
    </row>
    <row r="53" spans="1:9" x14ac:dyDescent="0.2">
      <c r="A53" s="91"/>
      <c r="B53" s="92"/>
      <c r="C53" s="92"/>
      <c r="D53" s="92"/>
      <c r="E53" s="93"/>
      <c r="F53" s="93"/>
      <c r="G53" s="93"/>
      <c r="H53" s="154"/>
      <c r="I53" s="93"/>
    </row>
    <row r="54" spans="1:9" x14ac:dyDescent="0.2">
      <c r="H54" s="153"/>
    </row>
    <row r="57" spans="1:9" x14ac:dyDescent="0.2">
      <c r="A57" s="91"/>
      <c r="B57" s="92"/>
      <c r="C57" s="92"/>
      <c r="D57" s="92"/>
      <c r="E57" s="93"/>
      <c r="F57" s="93"/>
      <c r="G57" s="93"/>
      <c r="H57" s="93"/>
      <c r="I57" s="93"/>
    </row>
    <row r="60" spans="1:9" x14ac:dyDescent="0.2">
      <c r="A60" s="91"/>
      <c r="B60" s="92"/>
      <c r="C60" s="92"/>
      <c r="D60" s="92"/>
      <c r="E60" s="93"/>
      <c r="F60" s="93"/>
      <c r="G60" s="93"/>
      <c r="H60" s="93"/>
      <c r="I60" s="93"/>
    </row>
    <row r="64" spans="1:9" x14ac:dyDescent="0.2">
      <c r="A64" s="91"/>
      <c r="B64" s="92"/>
      <c r="C64" s="92"/>
      <c r="D64" s="92"/>
      <c r="E64" s="93"/>
      <c r="F64" s="93"/>
      <c r="G64" s="93"/>
      <c r="H64" s="93"/>
      <c r="I64" s="93"/>
    </row>
    <row r="67" spans="1:9" x14ac:dyDescent="0.2">
      <c r="A67" s="91"/>
      <c r="B67" s="92"/>
      <c r="C67" s="92"/>
      <c r="D67" s="92"/>
      <c r="E67" s="93"/>
      <c r="F67" s="93"/>
      <c r="G67" s="93"/>
      <c r="H67" s="93"/>
      <c r="I67" s="93"/>
    </row>
    <row r="71" spans="1:9" x14ac:dyDescent="0.2">
      <c r="A71" s="91"/>
      <c r="B71" s="92"/>
      <c r="C71" s="92"/>
      <c r="D71" s="92"/>
      <c r="E71" s="93"/>
      <c r="F71" s="93"/>
      <c r="G71" s="93"/>
      <c r="H71" s="93"/>
      <c r="I71" s="93"/>
    </row>
  </sheetData>
  <mergeCells count="9">
    <mergeCell ref="A3:I3"/>
    <mergeCell ref="A4:A6"/>
    <mergeCell ref="D4:D6"/>
    <mergeCell ref="E4:G4"/>
    <mergeCell ref="H4:H6"/>
    <mergeCell ref="I4:I6"/>
    <mergeCell ref="B5:B6"/>
    <mergeCell ref="E5:E6"/>
    <mergeCell ref="G5:G6"/>
  </mergeCells>
  <dataValidations count="3">
    <dataValidation type="list" allowBlank="1" showInputMessage="1" showErrorMessage="1" sqref="F13">
      <formula1 xml:space="preserve"> Формат</formula1>
    </dataValidation>
    <dataValidation type="list" allowBlank="1" showInputMessage="1" showErrorMessage="1" sqref="F8:F11 F14:F50">
      <formula1>Формат</formula1>
    </dataValidation>
    <dataValidation type="list" allowBlank="1" showInputMessage="1" showErrorMessage="1" sqref="C8:C11 C13:C50">
      <formula1>$C$5:$C$6</formula1>
    </dataValidation>
  </dataValidations>
  <hyperlinks>
    <hyperlink ref="H23" r:id="rId1"/>
    <hyperlink ref="H42" r:id="rId2"/>
    <hyperlink ref="H49" r:id="rId3"/>
  </hyperlinks>
  <pageMargins left="0.51181102362204722" right="0.51181102362204722" top="0.35433070866141736" bottom="0.35433070866141736" header="0.31496062992125984" footer="0.31496062992125984"/>
  <pageSetup paperSize="9" scale="53"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19</vt:i4>
      </vt:variant>
    </vt:vector>
  </HeadingPairs>
  <TitlesOfParts>
    <vt:vector size="27" baseType="lpstr">
      <vt:lpstr>Оценка (Этап I - IV)</vt:lpstr>
      <vt:lpstr>Оценка (Этап IV)</vt:lpstr>
      <vt:lpstr>Методика IV этап</vt:lpstr>
      <vt:lpstr>Показатель 8.1</vt:lpstr>
      <vt:lpstr>Показатель 8.2</vt:lpstr>
      <vt:lpstr>Показатель 9.1</vt:lpstr>
      <vt:lpstr>Показатель 9.2</vt:lpstr>
      <vt:lpstr>Показатель 9.3</vt:lpstr>
      <vt:lpstr>'Показатель 9.2'!Выбор_1.1</vt:lpstr>
      <vt:lpstr>'Показатель 9.3'!Выбор_1.1</vt:lpstr>
      <vt:lpstr>Выбор_1.1</vt:lpstr>
      <vt:lpstr>'Показатель 8.1'!Выбор_1.2</vt:lpstr>
      <vt:lpstr>'Показатель 8.2'!Выбор_1.2</vt:lpstr>
      <vt:lpstr>'Оценка (Этап I - IV)'!Заголовки_для_печати</vt:lpstr>
      <vt:lpstr>'Оценка (Этап IV)'!Заголовки_для_печати</vt:lpstr>
      <vt:lpstr>'Показатель 8.1'!Заголовки_для_печати</vt:lpstr>
      <vt:lpstr>'Показатель 8.2'!Заголовки_для_печати</vt:lpstr>
      <vt:lpstr>'Показатель 9.1'!Заголовки_для_печати</vt:lpstr>
      <vt:lpstr>'Показатель 9.2'!Заголовки_для_печати</vt:lpstr>
      <vt:lpstr>'Показатель 9.3'!Заголовки_для_печати</vt:lpstr>
      <vt:lpstr>'Оценка (Этап I - IV)'!Область_печати</vt:lpstr>
      <vt:lpstr>'Оценка (Этап IV)'!Область_печати</vt:lpstr>
      <vt:lpstr>'Показатель 8.1'!Область_печати</vt:lpstr>
      <vt:lpstr>'Показатель 8.2'!Область_печати</vt:lpstr>
      <vt:lpstr>'Показатель 9.1'!Область_печати</vt:lpstr>
      <vt:lpstr>'Показатель 9.2'!Область_печати</vt:lpstr>
      <vt:lpstr>'Показатель 9.3'!Область_печати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Хохлова Анна Юрьевна</dc:creator>
  <cp:lastModifiedBy>user</cp:lastModifiedBy>
  <cp:lastPrinted>2021-02-26T13:05:26Z</cp:lastPrinted>
  <dcterms:created xsi:type="dcterms:W3CDTF">2021-02-11T13:21:47Z</dcterms:created>
  <dcterms:modified xsi:type="dcterms:W3CDTF">2021-03-25T05:27:29Z</dcterms:modified>
</cp:coreProperties>
</file>