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БМЕН\БЮДЖЕТЫ 1\бюджет 2021\ПРОЕКТ на 2021 год и на плановый период 2022-2023 годы\"/>
    </mc:Choice>
  </mc:AlternateContent>
  <bookViews>
    <workbookView xWindow="0" yWindow="0" windowWidth="19200" windowHeight="11595"/>
  </bookViews>
  <sheets>
    <sheet name="к проекту" sheetId="1" r:id="rId1"/>
  </sheets>
  <definedNames>
    <definedName name="Z_27D814E2_2BBD_46E2_AB0B_BD49EDE408AD_.wvu.PrintArea" localSheetId="0" hidden="1">'к проекту'!$A$2:$E$87</definedName>
    <definedName name="Z_27D814E2_2BBD_46E2_AB0B_BD49EDE408AD_.wvu.PrintTitles" localSheetId="0" hidden="1">'к проекту'!$9:$11</definedName>
    <definedName name="Z_27D814E2_2BBD_46E2_AB0B_BD49EDE408AD_.wvu.Rows" localSheetId="0" hidden="1">'к проекту'!$1:$3</definedName>
    <definedName name="Z_36D0AF39_F9D1_4E9B_BE9B_7D698D1E86CB_.wvu.PrintArea" localSheetId="0" hidden="1">'к проекту'!$A$2:$E$87</definedName>
    <definedName name="Z_36D0AF39_F9D1_4E9B_BE9B_7D698D1E86CB_.wvu.PrintTitles" localSheetId="0" hidden="1">'к проекту'!$9:$11</definedName>
    <definedName name="Z_36D0AF39_F9D1_4E9B_BE9B_7D698D1E86CB_.wvu.Rows" localSheetId="0" hidden="1">'к проекту'!$1:$3</definedName>
    <definedName name="Z_52404CBE_E62C_48F8_89EC_81B088E26857_.wvu.PrintTitles" localSheetId="0" hidden="1">'к проекту'!$10:$10</definedName>
    <definedName name="Z_53519F13_5227_43C2_A382_05B9FE92151C_.wvu.PrintTitles" localSheetId="0" hidden="1">'к проекту'!$10:$10</definedName>
    <definedName name="Z_65FC9FF9_9BDF_4AC9_A01C_3FE0D1C98558_.wvu.PrintTitles" localSheetId="0" hidden="1">'к проекту'!$9:$11</definedName>
    <definedName name="Z_65FC9FF9_9BDF_4AC9_A01C_3FE0D1C98558_.wvu.Rows" localSheetId="0" hidden="1">'к проекту'!$1:$3</definedName>
    <definedName name="Z_AF41F45D_DE85_4D78_BE58_5CE21AB9615A_.wvu.PrintArea" localSheetId="0" hidden="1">'к проекту'!$A$1:$E$87</definedName>
    <definedName name="Z_AF41F45D_DE85_4D78_BE58_5CE21AB9615A_.wvu.PrintTitles" localSheetId="0" hidden="1">'к проекту'!$9:$11</definedName>
    <definedName name="Z_AF41F45D_DE85_4D78_BE58_5CE21AB9615A_.wvu.Rows" localSheetId="0" hidden="1">'к проекту'!$1:$3</definedName>
    <definedName name="Z_BB26D87D_DAE6_46F7_AA8E_D1AC89116EFA_.wvu.PrintArea" localSheetId="0" hidden="1">'к проекту'!$A$2:$E$87</definedName>
    <definedName name="Z_BB26D87D_DAE6_46F7_AA8E_D1AC89116EFA_.wvu.PrintTitles" localSheetId="0" hidden="1">'к проекту'!$9:$11</definedName>
    <definedName name="Z_BB26D87D_DAE6_46F7_AA8E_D1AC89116EFA_.wvu.Rows" localSheetId="0" hidden="1">'к проекту'!$1:$3,'к проекту'!#REF!,'к проекту'!#REF!,'к проекту'!#REF!,'к проекту'!#REF!</definedName>
    <definedName name="Z_C3898DDF_6F07_4968_8C12_CFB82E5B8FFA_.wvu.Cols" localSheetId="0" hidden="1">'к проекту'!#REF!</definedName>
    <definedName name="Z_C3898DDF_6F07_4968_8C12_CFB82E5B8FFA_.wvu.PrintTitles" localSheetId="0" hidden="1">'к проекту'!$10:$10</definedName>
    <definedName name="Z_C3898DDF_6F07_4968_8C12_CFB82E5B8FFA_.wvu.Rows" localSheetId="0" hidden="1">'к проекту'!$1:$3,'к проекту'!#REF!</definedName>
    <definedName name="Z_CCB7D0D3_6C64_4AC8_84E5_872472C81F7E_.wvu.PrintTitles" localSheetId="0" hidden="1">'к проекту'!$10:$10</definedName>
    <definedName name="Z_F474A959_45BD_4460_945A_1C764841FC63_.wvu.PrintArea" localSheetId="0" hidden="1">'к проекту'!$A$1:$E$87</definedName>
    <definedName name="Z_F474A959_45BD_4460_945A_1C764841FC63_.wvu.PrintTitles" localSheetId="0" hidden="1">'к проекту'!$9:$11</definedName>
    <definedName name="Z_F474A959_45BD_4460_945A_1C764841FC63_.wvu.Rows" localSheetId="0" hidden="1">'к проекту'!$1:$3,'к проекту'!#REF!</definedName>
    <definedName name="_xlnm.Print_Titles" localSheetId="0">'к проекту'!$9:$11</definedName>
    <definedName name="_xlnm.Print_Area" localSheetId="0">'к проекту'!$A$1:$E$87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D18" i="1" l="1"/>
  <c r="E18" i="1"/>
  <c r="C18" i="1"/>
  <c r="D42" i="1" l="1"/>
  <c r="E42" i="1"/>
  <c r="E79" i="1" l="1"/>
  <c r="E78" i="1" s="1"/>
  <c r="D79" i="1"/>
  <c r="D78" i="1" s="1"/>
  <c r="C79" i="1"/>
  <c r="E70" i="1"/>
  <c r="D70" i="1"/>
  <c r="C70" i="1"/>
  <c r="E66" i="1"/>
  <c r="D66" i="1"/>
  <c r="C66" i="1"/>
  <c r="E62" i="1"/>
  <c r="D62" i="1"/>
  <c r="C62" i="1"/>
  <c r="C49" i="1"/>
  <c r="C42" i="1" s="1"/>
  <c r="E39" i="1"/>
  <c r="D39" i="1"/>
  <c r="C39" i="1"/>
  <c r="E33" i="1"/>
  <c r="D33" i="1"/>
  <c r="C33" i="1"/>
  <c r="E31" i="1"/>
  <c r="D31" i="1"/>
  <c r="C31" i="1"/>
  <c r="E29" i="1"/>
  <c r="E25" i="1" s="1"/>
  <c r="D29" i="1"/>
  <c r="D25" i="1" s="1"/>
  <c r="C29" i="1"/>
  <c r="C25" i="1" s="1"/>
  <c r="E16" i="1"/>
  <c r="D16" i="1"/>
  <c r="C16" i="1"/>
  <c r="E14" i="1"/>
  <c r="D14" i="1"/>
  <c r="C14" i="1"/>
  <c r="E56" i="1" l="1"/>
  <c r="H38" i="1" s="1"/>
  <c r="C56" i="1"/>
  <c r="C38" i="1" s="1"/>
  <c r="C24" i="1"/>
  <c r="D24" i="1"/>
  <c r="D56" i="1"/>
  <c r="C12" i="1"/>
  <c r="D13" i="1"/>
  <c r="E13" i="1"/>
  <c r="E38" i="1"/>
  <c r="E12" i="1"/>
  <c r="E24" i="1"/>
  <c r="C13" i="1"/>
  <c r="D12" i="1"/>
  <c r="F38" i="1" l="1"/>
  <c r="D38" i="1"/>
  <c r="G38" i="1"/>
  <c r="C87" i="1"/>
  <c r="E87" i="1"/>
  <c r="D87" i="1"/>
</calcChain>
</file>

<file path=xl/sharedStrings.xml><?xml version="1.0" encoding="utf-8"?>
<sst xmlns="http://schemas.openxmlformats.org/spreadsheetml/2006/main" count="154" uniqueCount="154">
  <si>
    <t xml:space="preserve">Приложение 1 </t>
  </si>
  <si>
    <t xml:space="preserve">к Решению Собрания депутатов Энгельсского муниципального района </t>
  </si>
  <si>
    <t>от _____________ 2008 года №  ___ /__-03</t>
  </si>
  <si>
    <t>Приложение 1</t>
  </si>
  <si>
    <t>Код доходов</t>
  </si>
  <si>
    <t>Наименование доходов</t>
  </si>
  <si>
    <t>2021 год</t>
  </si>
  <si>
    <t>2022 год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</si>
  <si>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</si>
  <si>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</si>
  <si>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</si>
  <si>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</si>
  <si>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</si>
  <si>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</si>
  <si>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</si>
  <si>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 xml:space="preserve">1 03 00000 00 0000 000 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</si>
  <si>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</si>
  <si>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</si>
  <si>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</si>
  <si>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</si>
  <si>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</si>
  <si>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</si>
  <si>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</si>
  <si>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</si>
  <si>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</si>
  <si>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</si>
  <si>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налогооблажения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</si>
  <si>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</si>
  <si>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</si>
  <si>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</si>
  <si>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</si>
  <si>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</si>
  <si>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</si>
  <si>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</si>
  <si>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</si>
  <si>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</si>
  <si>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</si>
  <si>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Платежи от государственных и муниципальных унитарных предприятий</t>
  </si>
  <si>
    <t>1 11 03000 00 0000 120</t>
  </si>
  <si>
    <t>Проценты, полученные от предоставления бюджетных кредитов внутри страны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</si>
  <si>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</si>
  <si>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</si>
  <si>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1 12 00000 00 0000 000</t>
  </si>
  <si>
    <t>ПЛАТЕЖИ ПРИ ПОЛЬЗОВАНИИ ПРИРОДНЫМИ РЕСУРСАМИ</t>
  </si>
  <si>
    <t>1 12 01000 01 0000 120</t>
  </si>
  <si>
    <t>Плата за  негативное  воздействие  на  окружающую среду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</si>
  <si>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</si>
  <si>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</si>
  <si>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</si>
  <si>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</si>
  <si>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</si>
  <si>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</si>
  <si>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</si>
  <si>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</si>
  <si>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</si>
  <si>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</si>
  <si>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</si>
  <si>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</si>
  <si>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</si>
  <si>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</si>
  <si>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</si>
  <si>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</si>
  <si>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</si>
  <si>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</si>
  <si>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</si>
  <si>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субъектов  Российской Федерации  и муниципальных образований (межбюджетные субсидии)</t>
  </si>
  <si>
    <t xml:space="preserve"> 2 02 29999 05 0099 150</t>
  </si>
  <si>
    <t>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</si>
  <si>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2 02 29999 05 0075 150</t>
  </si>
  <si>
    <t xml:space="preserve">Субсидии бюджетам муниципальных районов области на обеспечение повышения оплаты труда некоторых категорий работников муниципальных учреждений </t>
  </si>
  <si>
    <t>2 02 29999 05 0078 150</t>
  </si>
  <si>
    <t>Cубсидии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</t>
  </si>
  <si>
    <t>2 02 29999 05 0086 150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</si>
  <si>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</si>
  <si>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2 02 29999 05 0087 150</t>
  </si>
  <si>
    <t xml:space="preserve">Субсидии бюджетам муниципальных районов области на обеспечение условий для создания центров образования цифрового и гуманитарного профилей </t>
  </si>
  <si>
    <t>2 02 25169 05 0000 150</t>
  </si>
  <si>
    <t>Субсидии бюджетам муниципальных районов области на обновление материально-технической базы для формирования у обучающихся современных технологических и гуманитарных навыков</t>
  </si>
  <si>
    <t>202 25519 05 0000 150</t>
  </si>
  <si>
    <t xml:space="preserve">Субсидия  бюджетам муниципальных районов области на поддержку отрасли культуры 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</si>
  <si>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</si>
  <si>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</si>
  <si>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Подключение муниципальных общедоступных библиотек информационно-телекоммуникационной сети «Интернет» и развитие  библиотечного дела с учетом задачи расширения информационных технологий и оцифровки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</si>
  <si>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</si>
  <si>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</si>
  <si>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2 02 25304 05 0000 150</t>
  </si>
  <si>
    <t>Субсидии бюджетам муниципальных районов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</si>
  <si>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2 02 30000 00 0000 150</t>
  </si>
  <si>
    <t xml:space="preserve">Субвенции бюджетам субъектов Российской Федерации и муниципальных образований </t>
  </si>
  <si>
    <t>2 02 30024 05 0001 150</t>
  </si>
  <si>
    <t>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</si>
  <si>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2 02 30024 05 0003 150</t>
  </si>
  <si>
    <t>Субвенции бюджетам муниципальных районов области на осуществление органами местного самоуправления  государственных полномочий по созданию и организации деятельности  комиссий  по делам несовершеннолетних  и защите их прав</t>
  </si>
  <si>
    <t>2 02 30024 05 0007 150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</si>
  <si>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</si>
  <si>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2 02 30024 05 0008 150</t>
  </si>
  <si>
    <t xml:space="preserve">Субвенции бюджетам муниципальных районов области на осуществление органами местного самоуправления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 составлять протоколы об административных правонарушениях </t>
  </si>
  <si>
    <t>2 02 30024 05 0009 150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</si>
  <si>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</si>
  <si>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и предоставлению гражданам субсидий на оплату жилого помещения и коммунальных услуг</t>
  </si>
  <si>
    <t>2 02 30024 05 0010 150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</si>
  <si>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</si>
  <si>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2 02 30024 05 0016 150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</si>
  <si>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</si>
  <si>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2 02 30024 05 0011 150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</si>
  <si>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</si>
  <si>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Субвенции бюджетам муниципальных районов области на осуществление органами местного самоуправления государственных полномочий по  предоставлению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</si>
  <si>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2 02 30024 05 0012 150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</si>
  <si>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</si>
  <si>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2 02 30024 05 0014 150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</si>
  <si>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общеобразовательую программу  дошкольного образования</t>
  </si>
  <si>
    <t>2 02 30024 05 0015 150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</si>
  <si>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</si>
  <si>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 </t>
  </si>
  <si>
    <t>2 02 30024 05 0027 150</t>
  </si>
  <si>
    <t>Субвенции бюджетам муниципальных районов области на 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</si>
  <si>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2 02 30024 05 0028 150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</si>
  <si>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</si>
  <si>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2 02 30024 05 0029 150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</si>
  <si>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</si>
  <si>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202 30024 05 0037 150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</si>
  <si>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</si>
  <si>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2 02 30024 05 00043 150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</si>
  <si>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</si>
  <si>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</si>
  <si>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</si>
  <si>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</si>
  <si>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Иные межбюджетные трансферты</t>
  </si>
  <si>
    <t>202 40014 05 0000 150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</si>
  <si>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</si>
  <si>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202 40014 05 0001 150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</si>
  <si>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формированию, учёту и администрированию поступлений в бюджеты муниципальных образований)</t>
  </si>
  <si>
    <t>202 40014 05 0002 150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</si>
  <si>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осуществлению внешнего муниципального финансового контроля)</t>
  </si>
  <si>
    <t>202 40014 05 0003 150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</si>
  <si>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(при реализации Федерального закона от 05.04.2013 №44-ФЗ «О контрактной системе в сфере закупок товаров, работ, услуг для обеспечения государственных и муниципальных нужд»)</t>
  </si>
  <si>
    <t>202 40014 05 0004 150</t>
  </si>
  <si>
    <t>Межбюджетные трансферты, передаваемые из бюджетов сельских поселений бюджетам муниципальных районов на осуществление части полномочий по решению вопросов местного значения для создания условий для организации досуга и обеспечения жителей сельского поселения услугами организаций культуры</t>
  </si>
  <si>
    <t>202 49999 05 0015 150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</si>
  <si>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</si>
  <si>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2 02 49999 05 0020 150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</si>
  <si>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</si>
  <si>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ВСЕГО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</si>
  <si>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</si>
  <si>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</si>
  <si>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202 49999 05 0013 150</t>
  </si>
  <si>
    <t>Межбюджетные трансферты, передаваемые бюджетам муниципальных районов области в целях надлежащего осуществления полномочий по решению вопросов местного значения</t>
  </si>
  <si>
    <t>Субсидия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</t>
  </si>
  <si>
    <t>2023 год</t>
  </si>
  <si>
    <t>1 06 04000 02 0000 110</t>
  </si>
  <si>
    <t>Транспортный налог</t>
  </si>
  <si>
    <t>Поступление доходов в местный бюджет Балтайского муниципального района на 2021 год и на плановый период 2022 и 2023 годов</t>
  </si>
  <si>
    <t>2 02 29999 05 0107 150</t>
  </si>
  <si>
    <t xml:space="preserve">к  проекту решения "О местном бюджете Балтайского муниципального района на 2021 год и на плановый период 2022 и 2023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</si>
</sst>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1"/>
      <name val="Arial"/>
      <family val="2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sz val="11"/>
      <name val="Arial Narrow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Narrow"/>
      <family val="2"/>
    </font>
    <font>
      <b/>
      <sz val="13"/>
      <name val="Arial Narrow"/>
      <family val="2"/>
    </font>
    <font>
      <sz val="11"/>
      <name val="Arial Narrow"/>
      <family val="2"/>
      <charset val="204"/>
    </font>
    <font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Fill="1"/>
    <xf numFmtId="0" fontId="0" fillId="0" borderId="0" xfId="0" applyFill="1"/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righ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justify" vertical="center" wrapText="1"/>
    </xf>
    <xf numFmtId="164" fontId="15" fillId="0" borderId="7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15" fillId="0" borderId="7" xfId="0" applyNumberFormat="1" applyFont="1" applyFill="1" applyBorder="1" applyAlignment="1">
      <alignment vertical="center"/>
    </xf>
    <xf numFmtId="164" fontId="16" fillId="0" borderId="7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justify" vertical="center" wrapText="1"/>
    </xf>
    <xf numFmtId="164" fontId="7" fillId="2" borderId="7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 wrapText="1"/>
    </xf>
    <xf numFmtId="164" fontId="13" fillId="0" borderId="7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164" fontId="7" fillId="0" borderId="7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vertical="center"/>
    </xf>
    <xf numFmtId="0" fontId="1" fillId="3" borderId="0" xfId="0" applyFont="1" applyFill="1"/>
    <xf numFmtId="0" fontId="0" fillId="4" borderId="0" xfId="0" applyFill="1"/>
    <xf numFmtId="164" fontId="13" fillId="0" borderId="7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165" fontId="16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justify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justify" vertical="center" wrapText="1"/>
    </xf>
    <xf numFmtId="165" fontId="13" fillId="0" borderId="7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5" fontId="13" fillId="0" borderId="2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16" fillId="0" borderId="7" xfId="0" applyFont="1" applyFill="1" applyBorder="1" applyAlignment="1">
      <alignment horizontal="justify" vertical="top" wrapText="1"/>
    </xf>
    <xf numFmtId="164" fontId="17" fillId="4" borderId="0" xfId="0" applyNumberFormat="1" applyFont="1" applyFill="1" applyBorder="1" applyAlignment="1">
      <alignment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justify" vertical="top" wrapText="1"/>
    </xf>
    <xf numFmtId="164" fontId="11" fillId="0" borderId="0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justify" vertical="center" wrapText="1"/>
      <protection locked="0"/>
    </xf>
    <xf numFmtId="164" fontId="7" fillId="0" borderId="8" xfId="0" applyNumberFormat="1" applyFont="1" applyFill="1" applyBorder="1" applyAlignment="1" applyProtection="1">
      <alignment vertical="center" wrapText="1"/>
      <protection locked="0"/>
    </xf>
    <xf numFmtId="0" fontId="0" fillId="0" borderId="3" xfId="0" applyFill="1" applyBorder="1"/>
    <xf numFmtId="49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justify" vertical="top" wrapText="1"/>
    </xf>
    <xf numFmtId="164" fontId="13" fillId="0" borderId="7" xfId="0" applyNumberFormat="1" applyFont="1" applyFill="1" applyBorder="1" applyAlignment="1">
      <alignment vertical="center"/>
    </xf>
    <xf numFmtId="164" fontId="15" fillId="0" borderId="8" xfId="0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top" wrapText="1"/>
    </xf>
    <xf numFmtId="164" fontId="13" fillId="0" borderId="7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 wrapText="1"/>
    </xf>
    <xf numFmtId="2" fontId="13" fillId="0" borderId="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vertical="center"/>
    </xf>
    <xf numFmtId="164" fontId="13" fillId="0" borderId="8" xfId="0" applyNumberFormat="1" applyFont="1" applyFill="1" applyBorder="1" applyAlignment="1">
      <alignment horizontal="center" wrapText="1"/>
    </xf>
    <xf numFmtId="164" fontId="13" fillId="0" borderId="5" xfId="0" applyNumberFormat="1" applyFont="1" applyFill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 wrapText="1"/>
    </xf>
    <xf numFmtId="164" fontId="13" fillId="0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vertical="center" wrapText="1"/>
    </xf>
    <xf numFmtId="164" fontId="19" fillId="4" borderId="0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17" fillId="0" borderId="7" xfId="0" applyFont="1" applyFill="1" applyBorder="1" applyAlignment="1">
      <alignment horizontal="justify" vertical="top" wrapText="1"/>
    </xf>
    <xf numFmtId="164" fontId="16" fillId="0" borderId="7" xfId="0" applyNumberFormat="1" applyFont="1" applyFill="1" applyBorder="1" applyAlignment="1">
      <alignment horizontal="center"/>
    </xf>
    <xf numFmtId="4" fontId="13" fillId="0" borderId="8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justify" wrapText="1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7" xfId="0" applyNumberFormat="1" applyFont="1" applyFill="1" applyBorder="1" applyAlignment="1" applyProtection="1">
      <alignment horizontal="justify" vertical="top" wrapText="1"/>
      <protection locked="0"/>
    </xf>
    <xf numFmtId="0" fontId="7" fillId="0" borderId="7" xfId="0" applyFont="1" applyFill="1" applyBorder="1" applyAlignment="1" applyProtection="1">
      <alignment horizontal="justify" vertical="top" wrapText="1"/>
      <protection locked="0"/>
    </xf>
    <xf numFmtId="166" fontId="7" fillId="0" borderId="7" xfId="0" applyNumberFormat="1" applyFont="1" applyFill="1" applyBorder="1" applyAlignment="1" applyProtection="1">
      <alignment horizontal="justify" vertical="top" wrapText="1"/>
      <protection locked="0"/>
    </xf>
    <xf numFmtId="164" fontId="13" fillId="0" borderId="4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 applyProtection="1">
      <alignment horizontal="justify" vertical="top" wrapText="1"/>
      <protection locked="0"/>
    </xf>
    <xf numFmtId="49" fontId="16" fillId="0" borderId="7" xfId="0" applyNumberFormat="1" applyFont="1" applyFill="1" applyBorder="1" applyAlignment="1" applyProtection="1">
      <alignment horizontal="justify" vertical="top" wrapText="1"/>
      <protection locked="0"/>
    </xf>
    <xf numFmtId="164" fontId="17" fillId="0" borderId="0" xfId="0" applyNumberFormat="1" applyFont="1" applyFill="1" applyBorder="1" applyAlignment="1">
      <alignment vertical="center"/>
    </xf>
    <xf numFmtId="0" fontId="3" fillId="0" borderId="7" xfId="0" applyFont="1" applyFill="1" applyBorder="1"/>
    <xf numFmtId="0" fontId="16" fillId="0" borderId="7" xfId="0" applyFont="1" applyFill="1" applyBorder="1" applyAlignment="1" applyProtection="1">
      <alignment horizontal="justify" vertical="top" wrapText="1"/>
      <protection locked="0"/>
    </xf>
    <xf numFmtId="49" fontId="16" fillId="0" borderId="5" xfId="0" applyNumberFormat="1" applyFont="1" applyFill="1" applyBorder="1" applyAlignment="1" applyProtection="1">
      <alignment horizontal="justify" vertical="top" wrapText="1"/>
      <protection locked="0"/>
    </xf>
    <xf numFmtId="166" fontId="7" fillId="0" borderId="5" xfId="0" applyNumberFormat="1" applyFont="1" applyFill="1" applyBorder="1" applyAlignment="1" applyProtection="1">
      <alignment horizontal="justify" vertical="top" wrapText="1"/>
      <protection locked="0"/>
    </xf>
    <xf numFmtId="164" fontId="7" fillId="0" borderId="5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 applyProtection="1">
      <alignment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49" fontId="15" fillId="0" borderId="7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7" xfId="0" applyNumberFormat="1" applyFont="1" applyFill="1" applyBorder="1" applyAlignment="1" applyProtection="1">
      <alignment horizontal="justify" vertical="top" wrapText="1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justify" vertical="top" wrapText="1"/>
      <protection hidden="1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 applyProtection="1">
      <alignment horizontal="center" wrapText="1"/>
      <protection hidden="1"/>
    </xf>
    <xf numFmtId="0" fontId="7" fillId="0" borderId="7" xfId="0" applyNumberFormat="1" applyFont="1" applyFill="1" applyBorder="1" applyAlignment="1" applyProtection="1">
      <alignment horizontal="left" vertical="top" wrapText="1"/>
      <protection hidden="1"/>
    </xf>
    <xf numFmtId="164" fontId="14" fillId="4" borderId="0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7" xfId="0" applyFont="1" applyFill="1" applyBorder="1" applyAlignment="1">
      <alignment vertical="top" wrapText="1"/>
    </xf>
    <xf numFmtId="0" fontId="3" fillId="0" borderId="10" xfId="0" applyFont="1" applyFill="1" applyBorder="1"/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3" fillId="0" borderId="0" xfId="0" applyNumberFormat="1" applyFont="1" applyFill="1"/>
    <xf numFmtId="164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7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 applyProtection="1">
      <alignment horizontal="center" vertical="center"/>
      <protection locked="0"/>
    </xf>
    <xf numFmtId="164" fontId="16" fillId="0" borderId="5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top" wrapText="1"/>
    </xf>
    <xf numFmtId="165" fontId="16" fillId="0" borderId="4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_Tmp4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view="pageBreakPreview" topLeftCell="A4" zoomScaleNormal="100" zoomScaleSheetLayoutView="100" workbookViewId="0">
      <selection activeCell="B7" sqref="B7:E7"/>
    </sheetView>
  </sheetViews>
  <sheetFormatPr defaultRowHeight="14.25" outlineLevelRow="1" x14ac:dyDescent="0.2"/>
  <cols>
    <col min="1" max="1" width="21" style="2" customWidth="1"/>
    <col min="2" max="2" width="42.7109375" style="2" customWidth="1"/>
    <col min="3" max="3" width="10.5703125" style="2" customWidth="1"/>
    <col min="4" max="4" width="14.85546875" style="2" customWidth="1"/>
    <col min="5" max="5" width="11.5703125" style="2" customWidth="1"/>
    <col min="6" max="6" width="15.42578125" style="2" customWidth="1"/>
    <col min="7" max="7" width="9.140625" style="3"/>
    <col min="8" max="8" width="12.140625" style="3" customWidth="1"/>
    <col min="9" max="16384" width="9.140625" style="3"/>
  </cols>
  <sheetData>
    <row r="1" spans="1:6" ht="15.75" hidden="1" x14ac:dyDescent="0.2">
      <c r="A1" s="147" t="s">
        <v>0</v>
      </c>
      <c r="B1" s="147"/>
      <c r="C1" s="1"/>
      <c r="D1" s="1"/>
    </row>
    <row r="2" spans="1:6" ht="15.75" hidden="1" x14ac:dyDescent="0.2">
      <c r="A2" s="148" t="s">
        <v>1</v>
      </c>
      <c r="B2" s="148"/>
      <c r="C2" s="4"/>
      <c r="D2" s="4"/>
    </row>
    <row r="3" spans="1:6" ht="15.75" hidden="1" x14ac:dyDescent="0.2">
      <c r="A3" s="147" t="s">
        <v>2</v>
      </c>
      <c r="B3" s="147"/>
      <c r="C3" s="1"/>
      <c r="D3" s="1"/>
    </row>
    <row r="4" spans="1:6" s="7" customFormat="1" ht="15.75" customHeight="1" x14ac:dyDescent="0.2">
      <c r="A4" s="5"/>
      <c r="B4" s="6"/>
      <c r="C4" s="6"/>
      <c r="D4" s="6"/>
      <c r="E4" s="6"/>
      <c r="F4" s="6"/>
    </row>
    <row r="5" spans="1:6" s="7" customFormat="1" ht="15.75" customHeight="1" x14ac:dyDescent="0.2">
      <c r="A5" s="5"/>
      <c r="B5" s="149" t="s">
        <v>3</v>
      </c>
      <c r="C5" s="149"/>
      <c r="D5" s="149"/>
      <c r="E5" s="149"/>
      <c r="F5" s="6"/>
    </row>
    <row r="6" spans="1:6" s="7" customFormat="1" ht="33" customHeight="1" x14ac:dyDescent="0.2">
      <c r="A6" s="5"/>
      <c r="B6" s="150" t="s">
        <v>153</v>
      </c>
      <c r="C6" s="150"/>
      <c r="D6" s="150"/>
      <c r="E6" s="150"/>
      <c r="F6" s="8"/>
    </row>
    <row r="7" spans="1:6" ht="12.75" customHeight="1" x14ac:dyDescent="0.2">
      <c r="A7" s="5"/>
      <c r="B7" s="146"/>
      <c r="C7" s="146"/>
      <c r="D7" s="146"/>
      <c r="E7" s="146"/>
      <c r="F7" s="6"/>
    </row>
    <row r="8" spans="1:6" ht="29.25" customHeight="1" x14ac:dyDescent="0.2">
      <c r="A8" s="155" t="s">
        <v>151</v>
      </c>
      <c r="B8" s="155"/>
      <c r="C8" s="155"/>
      <c r="D8" s="155"/>
      <c r="E8" s="155"/>
      <c r="F8" s="9"/>
    </row>
    <row r="9" spans="1:6" ht="15.75" customHeight="1" x14ac:dyDescent="0.2">
      <c r="A9" s="156" t="s">
        <v>4</v>
      </c>
      <c r="B9" s="158" t="s">
        <v>5</v>
      </c>
      <c r="C9" s="160" t="s">
        <v>6</v>
      </c>
      <c r="D9" s="162" t="s">
        <v>7</v>
      </c>
      <c r="E9" s="164" t="s">
        <v>148</v>
      </c>
      <c r="F9" s="10"/>
    </row>
    <row r="10" spans="1:6" ht="21" customHeight="1" x14ac:dyDescent="0.2">
      <c r="A10" s="157"/>
      <c r="B10" s="159"/>
      <c r="C10" s="161"/>
      <c r="D10" s="163"/>
      <c r="E10" s="165"/>
      <c r="F10" s="10"/>
    </row>
    <row r="11" spans="1:6" s="16" customFormat="1" ht="14.25" customHeight="1" x14ac:dyDescent="0.3">
      <c r="A11" s="11">
        <v>1</v>
      </c>
      <c r="B11" s="12">
        <v>2</v>
      </c>
      <c r="C11" s="13">
        <v>3</v>
      </c>
      <c r="D11" s="14">
        <v>4</v>
      </c>
      <c r="E11" s="15">
        <v>5</v>
      </c>
      <c r="F11" s="10"/>
    </row>
    <row r="12" spans="1:6" ht="18.75" customHeight="1" x14ac:dyDescent="0.2">
      <c r="A12" s="17" t="s">
        <v>8</v>
      </c>
      <c r="B12" s="18" t="s">
        <v>9</v>
      </c>
      <c r="C12" s="19">
        <f>C14+C18+C23+C25+C31+C33+C36+C16+C37</f>
        <v>65267.299999999996</v>
      </c>
      <c r="D12" s="19">
        <f t="shared" ref="D12:E12" si="0">D14+D18+D23+D25+D31+D33+D36+D16+D37</f>
        <v>50804.1</v>
      </c>
      <c r="E12" s="19">
        <f t="shared" si="0"/>
        <v>51635.499999999993</v>
      </c>
      <c r="F12" s="20"/>
    </row>
    <row r="13" spans="1:6" ht="18.75" customHeight="1" x14ac:dyDescent="0.2">
      <c r="A13" s="17"/>
      <c r="B13" s="18" t="s">
        <v>10</v>
      </c>
      <c r="C13" s="19">
        <f>C14+C16+C18+C23</f>
        <v>46816.1</v>
      </c>
      <c r="D13" s="19">
        <f t="shared" ref="D13:E13" si="1">D14+D16+D18+D23</f>
        <v>48553</v>
      </c>
      <c r="E13" s="19">
        <f t="shared" si="1"/>
        <v>49384.2</v>
      </c>
      <c r="F13" s="20"/>
    </row>
    <row r="14" spans="1:6" ht="18.75" customHeight="1" x14ac:dyDescent="0.2">
      <c r="A14" s="17" t="s">
        <v>11</v>
      </c>
      <c r="B14" s="18" t="s">
        <v>12</v>
      </c>
      <c r="C14" s="21">
        <f>C15</f>
        <v>21372.799999999999</v>
      </c>
      <c r="D14" s="21">
        <f>D15</f>
        <v>22184.3</v>
      </c>
      <c r="E14" s="22">
        <f>E15</f>
        <v>22982.3</v>
      </c>
      <c r="F14" s="23"/>
    </row>
    <row r="15" spans="1:6" ht="18.75" customHeight="1" x14ac:dyDescent="0.2">
      <c r="A15" s="24" t="s">
        <v>13</v>
      </c>
      <c r="B15" s="25" t="s">
        <v>14</v>
      </c>
      <c r="C15" s="26">
        <v>21372.799999999999</v>
      </c>
      <c r="D15" s="27">
        <v>22184.3</v>
      </c>
      <c r="E15" s="28">
        <v>22982.3</v>
      </c>
      <c r="F15" s="29"/>
    </row>
    <row r="16" spans="1:6" ht="54.75" customHeight="1" x14ac:dyDescent="0.2">
      <c r="A16" s="17" t="s">
        <v>15</v>
      </c>
      <c r="B16" s="18" t="s">
        <v>16</v>
      </c>
      <c r="C16" s="133">
        <f>C17</f>
        <v>7657</v>
      </c>
      <c r="D16" s="133">
        <f>D17</f>
        <v>8233</v>
      </c>
      <c r="E16" s="49">
        <f>E17</f>
        <v>8233</v>
      </c>
      <c r="F16" s="23"/>
    </row>
    <row r="17" spans="1:12" s="35" customFormat="1" ht="47.25" customHeight="1" x14ac:dyDescent="0.2">
      <c r="A17" s="30" t="s">
        <v>17</v>
      </c>
      <c r="B17" s="31" t="s">
        <v>18</v>
      </c>
      <c r="C17" s="41">
        <v>7657</v>
      </c>
      <c r="D17" s="127">
        <v>8233</v>
      </c>
      <c r="E17" s="144">
        <v>8233</v>
      </c>
      <c r="F17" s="33"/>
      <c r="G17" s="34"/>
      <c r="H17" s="34"/>
      <c r="I17" s="34"/>
      <c r="J17" s="34"/>
      <c r="K17" s="34"/>
      <c r="L17" s="34"/>
    </row>
    <row r="18" spans="1:12" ht="18.75" customHeight="1" x14ac:dyDescent="0.2">
      <c r="A18" s="17" t="s">
        <v>19</v>
      </c>
      <c r="B18" s="18" t="s">
        <v>20</v>
      </c>
      <c r="C18" s="133">
        <f>C19+C20+C21+C22</f>
        <v>17066.3</v>
      </c>
      <c r="D18" s="133">
        <f t="shared" ref="D18:E18" si="2">D19+D20+D21+D22</f>
        <v>17405.7</v>
      </c>
      <c r="E18" s="133">
        <f t="shared" si="2"/>
        <v>17438.900000000001</v>
      </c>
      <c r="F18" s="23"/>
    </row>
    <row r="19" spans="1:12" ht="38.25" customHeight="1" x14ac:dyDescent="0.2">
      <c r="A19" s="30" t="s">
        <v>21</v>
      </c>
      <c r="B19" s="31" t="s">
        <v>22</v>
      </c>
      <c r="C19" s="126">
        <v>1582</v>
      </c>
      <c r="D19" s="42">
        <v>1598</v>
      </c>
      <c r="E19" s="36">
        <v>1598</v>
      </c>
      <c r="F19" s="37"/>
    </row>
    <row r="20" spans="1:12" ht="18.75" customHeight="1" x14ac:dyDescent="0.2">
      <c r="A20" s="30" t="s">
        <v>23</v>
      </c>
      <c r="B20" s="31" t="s">
        <v>24</v>
      </c>
      <c r="C20" s="126">
        <v>2903.3</v>
      </c>
      <c r="D20" s="42">
        <v>3222.7</v>
      </c>
      <c r="E20" s="36">
        <v>3254.9</v>
      </c>
      <c r="F20" s="37"/>
    </row>
    <row r="21" spans="1:12" ht="38.25" customHeight="1" x14ac:dyDescent="0.2">
      <c r="A21" s="30" t="s">
        <v>25</v>
      </c>
      <c r="B21" s="31" t="s">
        <v>26</v>
      </c>
      <c r="C21" s="126">
        <v>41</v>
      </c>
      <c r="D21" s="42">
        <v>45</v>
      </c>
      <c r="E21" s="36">
        <v>46</v>
      </c>
      <c r="F21" s="37"/>
    </row>
    <row r="22" spans="1:12" ht="25.5" customHeight="1" x14ac:dyDescent="0.2">
      <c r="A22" s="30" t="s">
        <v>149</v>
      </c>
      <c r="B22" s="31" t="s">
        <v>150</v>
      </c>
      <c r="C22" s="126">
        <v>12540</v>
      </c>
      <c r="D22" s="127">
        <v>12540</v>
      </c>
      <c r="E22" s="128">
        <v>12540</v>
      </c>
      <c r="F22" s="37"/>
    </row>
    <row r="23" spans="1:12" ht="18.75" customHeight="1" x14ac:dyDescent="0.2">
      <c r="A23" s="38" t="s">
        <v>27</v>
      </c>
      <c r="B23" s="18" t="s">
        <v>28</v>
      </c>
      <c r="C23" s="133">
        <v>720</v>
      </c>
      <c r="D23" s="136">
        <v>730</v>
      </c>
      <c r="E23" s="39">
        <v>730</v>
      </c>
      <c r="F23" s="23"/>
    </row>
    <row r="24" spans="1:12" ht="18.75" customHeight="1" x14ac:dyDescent="0.2">
      <c r="A24" s="38"/>
      <c r="B24" s="18" t="s">
        <v>29</v>
      </c>
      <c r="C24" s="133">
        <f>C25+C31+C33+C36+C37</f>
        <v>18451.199999999997</v>
      </c>
      <c r="D24" s="133">
        <f t="shared" ref="D24:E24" si="3">D25+D31+D33+D36+D37</f>
        <v>2251.1</v>
      </c>
      <c r="E24" s="133">
        <f t="shared" si="3"/>
        <v>2251.3000000000002</v>
      </c>
      <c r="F24" s="23"/>
    </row>
    <row r="25" spans="1:12" ht="55.5" customHeight="1" x14ac:dyDescent="0.2">
      <c r="A25" s="38" t="s">
        <v>30</v>
      </c>
      <c r="B25" s="18" t="s">
        <v>31</v>
      </c>
      <c r="C25" s="133">
        <f>C29+C26+C27+C28</f>
        <v>17813.3</v>
      </c>
      <c r="D25" s="133">
        <f t="shared" ref="D25:E25" si="4">D29+D26+D27+D28</f>
        <v>1612</v>
      </c>
      <c r="E25" s="133">
        <f t="shared" si="4"/>
        <v>1611</v>
      </c>
      <c r="F25" s="23"/>
    </row>
    <row r="26" spans="1:12" ht="122.25" customHeight="1" x14ac:dyDescent="0.2">
      <c r="A26" s="13" t="s">
        <v>32</v>
      </c>
      <c r="B26" s="40" t="s">
        <v>33</v>
      </c>
      <c r="C26" s="41">
        <v>17000</v>
      </c>
      <c r="D26" s="42">
        <v>800</v>
      </c>
      <c r="E26" s="43">
        <v>800</v>
      </c>
      <c r="F26" s="37"/>
      <c r="G26" s="16"/>
    </row>
    <row r="27" spans="1:12" ht="105.75" customHeight="1" x14ac:dyDescent="0.2">
      <c r="A27" s="13" t="s">
        <v>34</v>
      </c>
      <c r="B27" s="40" t="s">
        <v>35</v>
      </c>
      <c r="C27" s="41">
        <v>800</v>
      </c>
      <c r="D27" s="42">
        <v>800</v>
      </c>
      <c r="E27" s="36">
        <v>800</v>
      </c>
      <c r="F27" s="37"/>
    </row>
    <row r="28" spans="1:12" ht="36" customHeight="1" x14ac:dyDescent="0.2">
      <c r="A28" s="13" t="s">
        <v>36</v>
      </c>
      <c r="B28" s="44" t="s">
        <v>37</v>
      </c>
      <c r="C28" s="41">
        <v>13</v>
      </c>
      <c r="D28" s="45">
        <v>12</v>
      </c>
      <c r="E28" s="36">
        <v>11</v>
      </c>
      <c r="F28" s="37"/>
    </row>
    <row r="29" spans="1:12" ht="36" customHeight="1" x14ac:dyDescent="0.2">
      <c r="A29" s="46" t="s">
        <v>38</v>
      </c>
      <c r="B29" s="47" t="s">
        <v>39</v>
      </c>
      <c r="C29" s="41">
        <f>C30</f>
        <v>0.3</v>
      </c>
      <c r="D29" s="45">
        <f>D30</f>
        <v>0</v>
      </c>
      <c r="E29" s="36">
        <f>E30</f>
        <v>0</v>
      </c>
      <c r="F29" s="37"/>
    </row>
    <row r="30" spans="1:12" ht="60.75" customHeight="1" x14ac:dyDescent="0.2">
      <c r="A30" s="13" t="s">
        <v>40</v>
      </c>
      <c r="B30" s="44" t="s">
        <v>41</v>
      </c>
      <c r="C30" s="41">
        <v>0.3</v>
      </c>
      <c r="D30" s="143">
        <v>0</v>
      </c>
      <c r="E30" s="48">
        <v>0</v>
      </c>
      <c r="F30" s="37"/>
    </row>
    <row r="31" spans="1:12" ht="35.25" customHeight="1" x14ac:dyDescent="0.2">
      <c r="A31" s="38" t="s">
        <v>42</v>
      </c>
      <c r="B31" s="18" t="s">
        <v>43</v>
      </c>
      <c r="C31" s="133">
        <f>C32</f>
        <v>28.8</v>
      </c>
      <c r="D31" s="133">
        <f>D32</f>
        <v>30</v>
      </c>
      <c r="E31" s="49">
        <f>E32</f>
        <v>31.2</v>
      </c>
      <c r="F31" s="23"/>
    </row>
    <row r="32" spans="1:12" ht="41.25" customHeight="1" x14ac:dyDescent="0.2">
      <c r="A32" s="13" t="s">
        <v>44</v>
      </c>
      <c r="B32" s="40" t="s">
        <v>45</v>
      </c>
      <c r="C32" s="41">
        <v>28.8</v>
      </c>
      <c r="D32" s="42">
        <v>30</v>
      </c>
      <c r="E32" s="36">
        <v>31.2</v>
      </c>
      <c r="F32" s="37"/>
    </row>
    <row r="33" spans="1:9" ht="33.75" customHeight="1" x14ac:dyDescent="0.2">
      <c r="A33" s="38" t="s">
        <v>46</v>
      </c>
      <c r="B33" s="18" t="s">
        <v>47</v>
      </c>
      <c r="C33" s="133">
        <f>C34+C35</f>
        <v>584.1</v>
      </c>
      <c r="D33" s="133">
        <f>D34+D35</f>
        <v>584.1</v>
      </c>
      <c r="E33" s="49">
        <f>E34+E35</f>
        <v>584.1</v>
      </c>
      <c r="F33" s="23"/>
      <c r="H33" s="50"/>
    </row>
    <row r="34" spans="1:9" ht="133.5" customHeight="1" x14ac:dyDescent="0.2">
      <c r="A34" s="13" t="s">
        <v>48</v>
      </c>
      <c r="B34" s="40" t="s">
        <v>49</v>
      </c>
      <c r="C34" s="41">
        <v>84.1</v>
      </c>
      <c r="D34" s="140">
        <v>84.1</v>
      </c>
      <c r="E34" s="48">
        <v>84.1</v>
      </c>
      <c r="F34" s="141"/>
      <c r="H34" s="50"/>
    </row>
    <row r="35" spans="1:9" ht="91.5" customHeight="1" x14ac:dyDescent="0.2">
      <c r="A35" s="13" t="s">
        <v>50</v>
      </c>
      <c r="B35" s="40" t="s">
        <v>51</v>
      </c>
      <c r="C35" s="41">
        <v>500</v>
      </c>
      <c r="D35" s="140">
        <v>500</v>
      </c>
      <c r="E35" s="51">
        <v>500</v>
      </c>
      <c r="F35" s="142"/>
      <c r="G35" s="52"/>
      <c r="H35" s="50"/>
    </row>
    <row r="36" spans="1:9" ht="18.75" customHeight="1" x14ac:dyDescent="0.2">
      <c r="A36" s="38" t="s">
        <v>52</v>
      </c>
      <c r="B36" s="18" t="s">
        <v>53</v>
      </c>
      <c r="C36" s="133">
        <v>20</v>
      </c>
      <c r="D36" s="136">
        <v>20</v>
      </c>
      <c r="E36" s="137">
        <v>20</v>
      </c>
      <c r="F36" s="23"/>
    </row>
    <row r="37" spans="1:9" s="35" customFormat="1" ht="16.5" customHeight="1" x14ac:dyDescent="0.3">
      <c r="A37" s="46" t="s">
        <v>54</v>
      </c>
      <c r="B37" s="53" t="s">
        <v>55</v>
      </c>
      <c r="C37" s="49">
        <v>5</v>
      </c>
      <c r="D37" s="138">
        <v>5</v>
      </c>
      <c r="E37" s="139">
        <v>5</v>
      </c>
      <c r="F37" s="54"/>
    </row>
    <row r="38" spans="1:9" ht="56.25" customHeight="1" x14ac:dyDescent="0.2">
      <c r="A38" s="55" t="s">
        <v>56</v>
      </c>
      <c r="B38" s="56" t="s">
        <v>57</v>
      </c>
      <c r="C38" s="21">
        <f>C39+C42+C56+C78</f>
        <v>211779.20000000001</v>
      </c>
      <c r="D38" s="21">
        <f>D39+D42+D56+D78</f>
        <v>173536.80000000005</v>
      </c>
      <c r="E38" s="21">
        <f>E39+E42+E56+E78</f>
        <v>165372.30000000005</v>
      </c>
      <c r="F38" s="57">
        <f>C39+C42+C56+C86</f>
        <v>211227.2</v>
      </c>
      <c r="G38" s="57">
        <f t="shared" ref="G38:H38" si="5">D39+D42+D56+D86</f>
        <v>172984.80000000005</v>
      </c>
      <c r="H38" s="57">
        <f t="shared" si="5"/>
        <v>164820.30000000005</v>
      </c>
      <c r="I38" s="50"/>
    </row>
    <row r="39" spans="1:9" ht="43.5" customHeight="1" x14ac:dyDescent="0.2">
      <c r="A39" s="55" t="s">
        <v>58</v>
      </c>
      <c r="B39" s="18" t="s">
        <v>59</v>
      </c>
      <c r="C39" s="21">
        <f>C40+C41</f>
        <v>81136.2</v>
      </c>
      <c r="D39" s="21">
        <f t="shared" ref="D39:E39" si="6">D40+D41</f>
        <v>37590.800000000003</v>
      </c>
      <c r="E39" s="58">
        <f t="shared" si="6"/>
        <v>34284.800000000003</v>
      </c>
      <c r="F39" s="57"/>
    </row>
    <row r="40" spans="1:9" ht="54" customHeight="1" x14ac:dyDescent="0.2">
      <c r="A40" s="59" t="s">
        <v>60</v>
      </c>
      <c r="B40" s="60" t="s">
        <v>61</v>
      </c>
      <c r="C40" s="32">
        <v>38803.1</v>
      </c>
      <c r="D40" s="61">
        <v>37590.800000000003</v>
      </c>
      <c r="E40" s="36">
        <v>34284.800000000003</v>
      </c>
      <c r="F40" s="37"/>
    </row>
    <row r="41" spans="1:9" ht="62.25" customHeight="1" x14ac:dyDescent="0.2">
      <c r="A41" s="59" t="s">
        <v>62</v>
      </c>
      <c r="B41" s="60" t="s">
        <v>63</v>
      </c>
      <c r="C41" s="32">
        <v>42333.1</v>
      </c>
      <c r="D41" s="61"/>
      <c r="E41" s="43"/>
      <c r="F41" s="37"/>
      <c r="G41" s="62"/>
    </row>
    <row r="42" spans="1:9" ht="57" customHeight="1" x14ac:dyDescent="0.2">
      <c r="A42" s="55" t="s">
        <v>64</v>
      </c>
      <c r="B42" s="56" t="s">
        <v>65</v>
      </c>
      <c r="C42" s="21">
        <f>C43+C45+C44+C49+C46+C47+C48+C54+C55</f>
        <v>13579.3</v>
      </c>
      <c r="D42" s="21">
        <f t="shared" ref="D42:E42" si="7">D43+D45+D44+D49+D46+D47+D48+D54+D55</f>
        <v>13579.3</v>
      </c>
      <c r="E42" s="21">
        <f t="shared" si="7"/>
        <v>13579.3</v>
      </c>
      <c r="F42" s="23"/>
    </row>
    <row r="43" spans="1:9" ht="115.5" hidden="1" customHeight="1" outlineLevel="1" x14ac:dyDescent="0.2">
      <c r="A43" s="63" t="s">
        <v>66</v>
      </c>
      <c r="B43" s="64" t="s">
        <v>67</v>
      </c>
      <c r="C43" s="65"/>
      <c r="D43" s="66"/>
      <c r="E43" s="22"/>
      <c r="F43" s="23"/>
    </row>
    <row r="44" spans="1:9" ht="71.25" hidden="1" customHeight="1" outlineLevel="1" x14ac:dyDescent="0.3">
      <c r="A44" s="67" t="s">
        <v>68</v>
      </c>
      <c r="B44" s="68" t="s">
        <v>69</v>
      </c>
      <c r="C44" s="69"/>
      <c r="D44" s="70"/>
      <c r="E44" s="71"/>
      <c r="F44" s="72"/>
    </row>
    <row r="45" spans="1:9" ht="68.25" customHeight="1" collapsed="1" x14ac:dyDescent="0.3">
      <c r="A45" s="63" t="s">
        <v>70</v>
      </c>
      <c r="B45" s="64" t="s">
        <v>71</v>
      </c>
      <c r="C45" s="69">
        <v>9703.9</v>
      </c>
      <c r="D45" s="73">
        <v>9703.9</v>
      </c>
      <c r="E45" s="74">
        <v>9703.9</v>
      </c>
      <c r="F45" s="72"/>
    </row>
    <row r="46" spans="1:9" ht="66.75" hidden="1" customHeight="1" outlineLevel="1" x14ac:dyDescent="0.3">
      <c r="A46" s="63" t="s">
        <v>72</v>
      </c>
      <c r="B46" s="64" t="s">
        <v>73</v>
      </c>
      <c r="C46" s="69"/>
      <c r="D46" s="75"/>
      <c r="E46" s="76"/>
      <c r="F46" s="72"/>
    </row>
    <row r="47" spans="1:9" ht="68.25" hidden="1" customHeight="1" outlineLevel="1" x14ac:dyDescent="0.3">
      <c r="A47" s="77" t="s">
        <v>74</v>
      </c>
      <c r="B47" s="68" t="s">
        <v>75</v>
      </c>
      <c r="C47" s="69"/>
      <c r="D47" s="73"/>
      <c r="E47" s="74"/>
      <c r="F47" s="78"/>
      <c r="G47" s="79"/>
      <c r="H47" s="80"/>
    </row>
    <row r="48" spans="1:9" ht="86.25" hidden="1" customHeight="1" outlineLevel="1" x14ac:dyDescent="0.3">
      <c r="A48" s="67" t="s">
        <v>76</v>
      </c>
      <c r="B48" s="68" t="s">
        <v>77</v>
      </c>
      <c r="C48" s="69"/>
      <c r="D48" s="73"/>
      <c r="E48" s="69"/>
      <c r="F48" s="72"/>
      <c r="G48" s="81"/>
      <c r="H48" s="80"/>
    </row>
    <row r="49" spans="1:8" ht="54.75" hidden="1" customHeight="1" outlineLevel="1" x14ac:dyDescent="0.3">
      <c r="A49" s="67" t="s">
        <v>78</v>
      </c>
      <c r="B49" s="82" t="s">
        <v>79</v>
      </c>
      <c r="C49" s="83">
        <f>C50+C51+C52</f>
        <v>0</v>
      </c>
      <c r="D49" s="84"/>
      <c r="E49" s="85"/>
      <c r="F49" s="72"/>
    </row>
    <row r="50" spans="1:8" ht="35.25" hidden="1" customHeight="1" outlineLevel="1" x14ac:dyDescent="0.3">
      <c r="A50" s="151"/>
      <c r="B50" s="68" t="s">
        <v>80</v>
      </c>
      <c r="C50" s="36"/>
      <c r="D50" s="86"/>
      <c r="E50" s="87"/>
      <c r="F50" s="72"/>
    </row>
    <row r="51" spans="1:8" ht="35.25" hidden="1" customHeight="1" outlineLevel="1" x14ac:dyDescent="0.3">
      <c r="A51" s="152"/>
      <c r="B51" s="68" t="s">
        <v>81</v>
      </c>
      <c r="C51" s="36"/>
      <c r="D51" s="86"/>
      <c r="E51" s="69"/>
      <c r="F51" s="72"/>
    </row>
    <row r="52" spans="1:8" ht="99" hidden="1" customHeight="1" outlineLevel="1" x14ac:dyDescent="0.3">
      <c r="A52" s="153"/>
      <c r="B52" s="68" t="s">
        <v>82</v>
      </c>
      <c r="C52" s="36"/>
      <c r="D52" s="86"/>
      <c r="E52" s="74"/>
      <c r="F52" s="72"/>
    </row>
    <row r="53" spans="1:8" ht="106.5" hidden="1" customHeight="1" outlineLevel="1" x14ac:dyDescent="0.2">
      <c r="A53" s="77" t="s">
        <v>83</v>
      </c>
      <c r="B53" s="68" t="s">
        <v>84</v>
      </c>
      <c r="C53" s="36"/>
      <c r="D53" s="86"/>
      <c r="E53" s="88"/>
      <c r="F53" s="72"/>
      <c r="H53" s="80"/>
    </row>
    <row r="54" spans="1:8" ht="84" hidden="1" customHeight="1" outlineLevel="1" x14ac:dyDescent="0.2">
      <c r="A54" s="77" t="s">
        <v>85</v>
      </c>
      <c r="B54" s="68" t="s">
        <v>86</v>
      </c>
      <c r="C54" s="36"/>
      <c r="D54" s="86"/>
      <c r="E54" s="88"/>
      <c r="F54" s="72"/>
      <c r="H54" s="80"/>
    </row>
    <row r="55" spans="1:8" ht="97.5" customHeight="1" collapsed="1" x14ac:dyDescent="0.2">
      <c r="A55" s="145" t="s">
        <v>152</v>
      </c>
      <c r="B55" s="68" t="s">
        <v>147</v>
      </c>
      <c r="C55" s="36">
        <v>3875.4</v>
      </c>
      <c r="D55" s="45">
        <v>3875.4</v>
      </c>
      <c r="E55" s="88">
        <v>3875.4</v>
      </c>
      <c r="F55" s="72"/>
      <c r="H55" s="80"/>
    </row>
    <row r="56" spans="1:8" ht="33" customHeight="1" x14ac:dyDescent="0.3">
      <c r="A56" s="55" t="s">
        <v>87</v>
      </c>
      <c r="B56" s="89" t="s">
        <v>88</v>
      </c>
      <c r="C56" s="134">
        <f>C57+C58+C59+C60+C61+C62+C65+C66+C69+C70+C74+C75+C76+C77</f>
        <v>116511.70000000003</v>
      </c>
      <c r="D56" s="134">
        <f t="shared" ref="D56:E56" si="8">D57+D58+D59+D60+D61+D62+D65+D66+D69+D70+D74+D75+D76</f>
        <v>116814.70000000003</v>
      </c>
      <c r="E56" s="134">
        <f t="shared" si="8"/>
        <v>116956.20000000003</v>
      </c>
      <c r="F56" s="90"/>
    </row>
    <row r="57" spans="1:8" ht="72.75" customHeight="1" x14ac:dyDescent="0.2">
      <c r="A57" s="59" t="s">
        <v>89</v>
      </c>
      <c r="B57" s="91" t="s">
        <v>90</v>
      </c>
      <c r="C57" s="41">
        <v>86179</v>
      </c>
      <c r="D57" s="124">
        <v>86179</v>
      </c>
      <c r="E57" s="36">
        <v>86179</v>
      </c>
      <c r="F57" s="37"/>
    </row>
    <row r="58" spans="1:8" ht="84" customHeight="1" x14ac:dyDescent="0.2">
      <c r="A58" s="59" t="s">
        <v>91</v>
      </c>
      <c r="B58" s="92" t="s">
        <v>92</v>
      </c>
      <c r="C58" s="41">
        <v>300.60000000000002</v>
      </c>
      <c r="D58" s="124">
        <v>300.60000000000002</v>
      </c>
      <c r="E58" s="36">
        <v>300.60000000000002</v>
      </c>
      <c r="F58" s="37"/>
    </row>
    <row r="59" spans="1:8" ht="72" customHeight="1" x14ac:dyDescent="0.2">
      <c r="A59" s="59" t="s">
        <v>93</v>
      </c>
      <c r="B59" s="92" t="s">
        <v>94</v>
      </c>
      <c r="C59" s="41">
        <v>567.1</v>
      </c>
      <c r="D59" s="124">
        <v>583.5</v>
      </c>
      <c r="E59" s="43">
        <v>600.6</v>
      </c>
      <c r="F59" s="37"/>
    </row>
    <row r="60" spans="1:8" ht="137.25" customHeight="1" x14ac:dyDescent="0.2">
      <c r="A60" s="59" t="s">
        <v>95</v>
      </c>
      <c r="B60" s="93" t="s">
        <v>96</v>
      </c>
      <c r="C60" s="41">
        <v>300.60000000000002</v>
      </c>
      <c r="D60" s="124">
        <v>300.60000000000002</v>
      </c>
      <c r="E60" s="94">
        <v>300.60000000000002</v>
      </c>
      <c r="F60" s="37"/>
    </row>
    <row r="61" spans="1:8" ht="188.25" customHeight="1" x14ac:dyDescent="0.2">
      <c r="A61" s="59" t="s">
        <v>97</v>
      </c>
      <c r="B61" s="95" t="s">
        <v>98</v>
      </c>
      <c r="C61" s="41">
        <v>300.60000000000002</v>
      </c>
      <c r="D61" s="124">
        <v>300.60000000000002</v>
      </c>
      <c r="E61" s="94">
        <v>300.60000000000002</v>
      </c>
      <c r="F61" s="37"/>
    </row>
    <row r="62" spans="1:8" ht="118.5" customHeight="1" x14ac:dyDescent="0.2">
      <c r="A62" s="59"/>
      <c r="B62" s="96" t="s">
        <v>99</v>
      </c>
      <c r="C62" s="49">
        <f>C63+C64</f>
        <v>2901.2</v>
      </c>
      <c r="D62" s="49">
        <f>D63+D64</f>
        <v>3013</v>
      </c>
      <c r="E62" s="49">
        <f>E63+E64</f>
        <v>3126.9</v>
      </c>
      <c r="F62" s="97"/>
    </row>
    <row r="63" spans="1:8" ht="85.5" customHeight="1" x14ac:dyDescent="0.2">
      <c r="A63" s="59" t="s">
        <v>100</v>
      </c>
      <c r="B63" s="95" t="s">
        <v>101</v>
      </c>
      <c r="C63" s="41">
        <v>300.60000000000002</v>
      </c>
      <c r="D63" s="124">
        <v>300.60000000000002</v>
      </c>
      <c r="E63" s="36">
        <v>300.60000000000002</v>
      </c>
      <c r="F63" s="37"/>
    </row>
    <row r="64" spans="1:8" ht="91.5" customHeight="1" x14ac:dyDescent="0.2">
      <c r="A64" s="59" t="s">
        <v>102</v>
      </c>
      <c r="B64" s="95" t="s">
        <v>103</v>
      </c>
      <c r="C64" s="41">
        <v>2600.6</v>
      </c>
      <c r="D64" s="124">
        <v>2712.4</v>
      </c>
      <c r="E64" s="36">
        <v>2826.3</v>
      </c>
      <c r="F64" s="37"/>
    </row>
    <row r="65" spans="1:8" ht="99" customHeight="1" x14ac:dyDescent="0.2">
      <c r="A65" s="59" t="s">
        <v>104</v>
      </c>
      <c r="B65" s="95" t="s">
        <v>105</v>
      </c>
      <c r="C65" s="41">
        <v>300.60000000000002</v>
      </c>
      <c r="D65" s="124">
        <v>300.60000000000002</v>
      </c>
      <c r="E65" s="43">
        <v>300.60000000000002</v>
      </c>
      <c r="F65" s="37"/>
    </row>
    <row r="66" spans="1:8" ht="150" customHeight="1" x14ac:dyDescent="0.2">
      <c r="A66" s="98"/>
      <c r="B66" s="99" t="s">
        <v>106</v>
      </c>
      <c r="C66" s="49">
        <f>C67+C68</f>
        <v>1717.1999999999998</v>
      </c>
      <c r="D66" s="49">
        <f>D67+D68</f>
        <v>1895.8</v>
      </c>
      <c r="E66" s="49">
        <f>E67+E68</f>
        <v>1898.9</v>
      </c>
      <c r="F66" s="97"/>
    </row>
    <row r="67" spans="1:8" ht="128.25" customHeight="1" x14ac:dyDescent="0.2">
      <c r="A67" s="59" t="s">
        <v>107</v>
      </c>
      <c r="B67" s="92" t="s">
        <v>108</v>
      </c>
      <c r="C67" s="41">
        <v>82.1</v>
      </c>
      <c r="D67" s="124">
        <v>92.6</v>
      </c>
      <c r="E67" s="94">
        <v>95.7</v>
      </c>
      <c r="F67" s="37"/>
    </row>
    <row r="68" spans="1:8" ht="104.25" customHeight="1" x14ac:dyDescent="0.2">
      <c r="A68" s="59" t="s">
        <v>109</v>
      </c>
      <c r="B68" s="92" t="s">
        <v>110</v>
      </c>
      <c r="C68" s="41">
        <v>1635.1</v>
      </c>
      <c r="D68" s="124">
        <v>1803.2</v>
      </c>
      <c r="E68" s="94">
        <v>1803.2</v>
      </c>
      <c r="F68" s="37"/>
    </row>
    <row r="69" spans="1:8" ht="81.75" customHeight="1" x14ac:dyDescent="0.2">
      <c r="A69" s="59" t="s">
        <v>111</v>
      </c>
      <c r="B69" s="95" t="s">
        <v>112</v>
      </c>
      <c r="C69" s="41">
        <v>300.60000000000002</v>
      </c>
      <c r="D69" s="124">
        <v>300.60000000000002</v>
      </c>
      <c r="E69" s="36">
        <v>300.60000000000002</v>
      </c>
      <c r="F69" s="37"/>
    </row>
    <row r="70" spans="1:8" ht="258" customHeight="1" x14ac:dyDescent="0.2">
      <c r="A70" s="59"/>
      <c r="B70" s="100" t="s">
        <v>113</v>
      </c>
      <c r="C70" s="135">
        <f>C71+C72+C73</f>
        <v>2737.7000000000003</v>
      </c>
      <c r="D70" s="135">
        <f t="shared" ref="D70:E70" si="9">D71+D72+D73</f>
        <v>2739.5</v>
      </c>
      <c r="E70" s="135">
        <f t="shared" si="9"/>
        <v>2741.3</v>
      </c>
      <c r="F70" s="97"/>
    </row>
    <row r="71" spans="1:8" ht="114" customHeight="1" x14ac:dyDescent="0.2">
      <c r="A71" s="59" t="s">
        <v>114</v>
      </c>
      <c r="B71" s="101" t="s">
        <v>115</v>
      </c>
      <c r="C71" s="102">
        <v>2138.3000000000002</v>
      </c>
      <c r="D71" s="103">
        <v>2138.3000000000002</v>
      </c>
      <c r="E71" s="36">
        <v>2138.3000000000002</v>
      </c>
      <c r="F71" s="37"/>
    </row>
    <row r="72" spans="1:8" ht="116.25" customHeight="1" x14ac:dyDescent="0.2">
      <c r="A72" s="59" t="s">
        <v>116</v>
      </c>
      <c r="B72" s="101" t="s">
        <v>117</v>
      </c>
      <c r="C72" s="130">
        <v>545.5</v>
      </c>
      <c r="D72" s="131">
        <v>545.5</v>
      </c>
      <c r="E72" s="36">
        <v>545.5</v>
      </c>
      <c r="F72" s="37"/>
    </row>
    <row r="73" spans="1:8" ht="236.25" customHeight="1" x14ac:dyDescent="0.2">
      <c r="A73" s="59" t="s">
        <v>118</v>
      </c>
      <c r="B73" s="101" t="s">
        <v>119</v>
      </c>
      <c r="C73" s="130">
        <v>53.9</v>
      </c>
      <c r="D73" s="131">
        <v>55.7</v>
      </c>
      <c r="E73" s="36">
        <v>57.5</v>
      </c>
      <c r="F73" s="37"/>
    </row>
    <row r="74" spans="1:8" ht="66" customHeight="1" x14ac:dyDescent="0.2">
      <c r="A74" s="104" t="s">
        <v>120</v>
      </c>
      <c r="B74" s="40" t="s">
        <v>121</v>
      </c>
      <c r="C74" s="130">
        <v>20867</v>
      </c>
      <c r="D74" s="132">
        <v>20867</v>
      </c>
      <c r="E74" s="36">
        <v>20867</v>
      </c>
      <c r="F74" s="37"/>
    </row>
    <row r="75" spans="1:8" ht="101.25" customHeight="1" x14ac:dyDescent="0.2">
      <c r="A75" s="104" t="s">
        <v>122</v>
      </c>
      <c r="B75" s="105" t="s">
        <v>123</v>
      </c>
      <c r="C75" s="130">
        <v>39.5</v>
      </c>
      <c r="D75" s="132">
        <v>33.9</v>
      </c>
      <c r="E75" s="94">
        <v>39.5</v>
      </c>
      <c r="F75" s="37"/>
      <c r="G75" s="106"/>
      <c r="H75" s="106"/>
    </row>
    <row r="76" spans="1:8" ht="111.75" hidden="1" customHeight="1" outlineLevel="1" x14ac:dyDescent="0.2">
      <c r="A76" s="104" t="s">
        <v>144</v>
      </c>
      <c r="B76" s="105" t="s">
        <v>143</v>
      </c>
      <c r="C76" s="130"/>
      <c r="D76" s="132"/>
      <c r="E76" s="94"/>
      <c r="F76" s="37"/>
      <c r="G76" s="106"/>
      <c r="H76" s="106"/>
    </row>
    <row r="77" spans="1:8" ht="87" hidden="1" customHeight="1" outlineLevel="1" x14ac:dyDescent="0.2">
      <c r="A77" s="104" t="s">
        <v>124</v>
      </c>
      <c r="B77" s="105" t="s">
        <v>125</v>
      </c>
      <c r="C77" s="130"/>
      <c r="D77" s="132"/>
      <c r="E77" s="94"/>
      <c r="F77" s="37"/>
      <c r="G77" s="106"/>
      <c r="H77" s="106"/>
    </row>
    <row r="78" spans="1:8" ht="18" customHeight="1" collapsed="1" x14ac:dyDescent="0.2">
      <c r="A78" s="55" t="s">
        <v>126</v>
      </c>
      <c r="B78" s="107" t="s">
        <v>127</v>
      </c>
      <c r="C78" s="133">
        <f>C79+C83+C85+C86+C84</f>
        <v>552</v>
      </c>
      <c r="D78" s="133">
        <f>D79+D83+D85+D86</f>
        <v>5552</v>
      </c>
      <c r="E78" s="133">
        <f>E79+E83+E85+E86</f>
        <v>552</v>
      </c>
      <c r="F78" s="23"/>
    </row>
    <row r="79" spans="1:8" ht="99.75" customHeight="1" x14ac:dyDescent="0.2">
      <c r="A79" s="108" t="s">
        <v>128</v>
      </c>
      <c r="B79" s="109" t="s">
        <v>129</v>
      </c>
      <c r="C79" s="22">
        <f>C80+C81+C82</f>
        <v>552</v>
      </c>
      <c r="D79" s="22">
        <f>D80+D81+D82</f>
        <v>552</v>
      </c>
      <c r="E79" s="22">
        <f>E80+E81+E82</f>
        <v>552</v>
      </c>
      <c r="F79" s="97"/>
    </row>
    <row r="80" spans="1:8" ht="133.5" customHeight="1" x14ac:dyDescent="0.2">
      <c r="A80" s="110" t="s">
        <v>130</v>
      </c>
      <c r="B80" s="111" t="s">
        <v>131</v>
      </c>
      <c r="C80" s="41">
        <v>270</v>
      </c>
      <c r="D80" s="129">
        <v>270</v>
      </c>
      <c r="E80" s="36">
        <v>270</v>
      </c>
      <c r="F80" s="37"/>
    </row>
    <row r="81" spans="1:7" ht="125.25" customHeight="1" x14ac:dyDescent="0.2">
      <c r="A81" s="110" t="s">
        <v>132</v>
      </c>
      <c r="B81" s="111" t="s">
        <v>133</v>
      </c>
      <c r="C81" s="41">
        <v>135</v>
      </c>
      <c r="D81" s="129">
        <v>135</v>
      </c>
      <c r="E81" s="36">
        <v>135</v>
      </c>
      <c r="F81" s="37"/>
    </row>
    <row r="82" spans="1:7" ht="167.25" customHeight="1" x14ac:dyDescent="0.3">
      <c r="A82" s="110" t="s">
        <v>134</v>
      </c>
      <c r="B82" s="111" t="s">
        <v>135</v>
      </c>
      <c r="C82" s="112">
        <v>147</v>
      </c>
      <c r="D82" s="113">
        <v>147</v>
      </c>
      <c r="E82" s="87">
        <v>147</v>
      </c>
      <c r="F82" s="37"/>
    </row>
    <row r="83" spans="1:7" ht="125.25" hidden="1" customHeight="1" outlineLevel="1" x14ac:dyDescent="0.3">
      <c r="A83" s="110" t="s">
        <v>136</v>
      </c>
      <c r="B83" s="111" t="s">
        <v>137</v>
      </c>
      <c r="C83" s="112"/>
      <c r="D83" s="113"/>
      <c r="E83" s="87"/>
      <c r="F83" s="37"/>
    </row>
    <row r="84" spans="1:7" ht="75.75" hidden="1" customHeight="1" outlineLevel="1" x14ac:dyDescent="0.3">
      <c r="A84" s="110" t="s">
        <v>145</v>
      </c>
      <c r="B84" s="117" t="s">
        <v>146</v>
      </c>
      <c r="C84" s="112"/>
      <c r="D84" s="113"/>
      <c r="E84" s="87"/>
      <c r="F84" s="37"/>
    </row>
    <row r="85" spans="1:7" s="35" customFormat="1" ht="99.75" hidden="1" customHeight="1" outlineLevel="1" x14ac:dyDescent="0.3">
      <c r="A85" s="110" t="s">
        <v>138</v>
      </c>
      <c r="B85" s="114" t="s">
        <v>139</v>
      </c>
      <c r="C85" s="112"/>
      <c r="D85" s="113"/>
      <c r="E85" s="87"/>
      <c r="F85" s="115"/>
    </row>
    <row r="86" spans="1:7" s="35" customFormat="1" ht="83.25" customHeight="1" collapsed="1" x14ac:dyDescent="0.3">
      <c r="A86" s="116" t="s">
        <v>140</v>
      </c>
      <c r="B86" s="117" t="s">
        <v>141</v>
      </c>
      <c r="C86" s="112"/>
      <c r="D86" s="125">
        <v>5000</v>
      </c>
      <c r="E86" s="87"/>
      <c r="F86" s="115"/>
    </row>
    <row r="87" spans="1:7" ht="18.75" customHeight="1" x14ac:dyDescent="0.2">
      <c r="A87" s="13"/>
      <c r="B87" s="18" t="s">
        <v>142</v>
      </c>
      <c r="C87" s="21">
        <f>C12+C38</f>
        <v>277046.5</v>
      </c>
      <c r="D87" s="21">
        <f>D12+D38</f>
        <v>224340.90000000005</v>
      </c>
      <c r="E87" s="21">
        <f>E12+E38</f>
        <v>217007.80000000005</v>
      </c>
      <c r="F87" s="23"/>
    </row>
    <row r="88" spans="1:7" x14ac:dyDescent="0.2">
      <c r="E88" s="118"/>
    </row>
    <row r="89" spans="1:7" s="122" customFormat="1" ht="36" customHeight="1" x14ac:dyDescent="0.2">
      <c r="A89" s="154"/>
      <c r="B89" s="154"/>
      <c r="C89" s="119"/>
      <c r="D89" s="119"/>
      <c r="E89" s="120"/>
      <c r="F89" s="121"/>
    </row>
    <row r="95" spans="1:7" s="2" customFormat="1" x14ac:dyDescent="0.2">
      <c r="B95" s="123"/>
      <c r="C95" s="123"/>
      <c r="D95" s="123"/>
      <c r="G95" s="3"/>
    </row>
    <row r="97" spans="2:7" s="2" customFormat="1" x14ac:dyDescent="0.2">
      <c r="B97" s="123"/>
      <c r="C97" s="123"/>
      <c r="D97" s="123"/>
      <c r="G97" s="3"/>
    </row>
    <row r="99" spans="2:7" s="2" customFormat="1" x14ac:dyDescent="0.2">
      <c r="G99" s="3"/>
    </row>
  </sheetData>
  <mergeCells count="14">
    <mergeCell ref="A50:A52"/>
    <mergeCell ref="A89:B89"/>
    <mergeCell ref="A8:E8"/>
    <mergeCell ref="A9:A10"/>
    <mergeCell ref="B9:B10"/>
    <mergeCell ref="C9:C10"/>
    <mergeCell ref="D9:D10"/>
    <mergeCell ref="E9:E10"/>
    <mergeCell ref="B7:E7"/>
    <mergeCell ref="A1:B1"/>
    <mergeCell ref="A2:B2"/>
    <mergeCell ref="A3:B3"/>
    <mergeCell ref="B5:E5"/>
    <mergeCell ref="B6:E6"/>
  </mergeCells>
  <printOptions horizontalCentered="1"/>
  <pageMargins left="0.25" right="0.25" top="0.75" bottom="0.75" header="0.3" footer="0.3"/>
  <pageSetup paperSize="9" scale="85" fitToWidth="0" fitToHeight="6" orientation="portrait" blackAndWhite="1" verticalDpi="1200" r:id="rId1"/>
  <headerFooter alignWithMargins="0">
    <oddFooter>&amp;R&amp;9Приложение 1 страница &amp;P из &amp;N</oddFooter>
  </headerFooter>
  <rowBreaks count="2" manualBreakCount="2">
    <brk id="48" max="4" man="1"/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 проекту</vt:lpstr>
      <vt:lpstr>'к проекту'!Заголовки_для_печати</vt:lpstr>
      <vt:lpstr>'к проекту'!Область_печати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яяя</dc:creator>
  <cp:lastModifiedBy>user</cp:lastModifiedBy>
  <cp:lastPrinted>2020-11-13T10:01:03Z</cp:lastPrinted>
  <dcterms:created xsi:type="dcterms:W3CDTF">2020-08-07T04:32:40Z</dcterms:created>
  <dcterms:modified xsi:type="dcterms:W3CDTF">2020-11-13T10:01:24Z</dcterms:modified>
</cp:coreProperties>
</file>