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ОБМЕН\ДЛЯ САЙТА\"/>
    </mc:Choice>
  </mc:AlternateContent>
  <bookViews>
    <workbookView xWindow="0" yWindow="0" windowWidth="19200" windowHeight="11295" tabRatio="793"/>
  </bookViews>
  <sheets>
    <sheet name="Рейтинг 2017 год" sheetId="39" r:id="rId1"/>
    <sheet name="Оценка 2017 год" sheetId="38" r:id="rId2"/>
    <sheet name="Параметры" sheetId="17" state="hidden" r:id="rId3"/>
  </sheets>
  <externalReferences>
    <externalReference r:id="rId4"/>
  </externalReferences>
  <definedNames>
    <definedName name="А1" localSheetId="1">#REF!</definedName>
    <definedName name="А1" localSheetId="0">#REF!</definedName>
    <definedName name="А1">#REF!</definedName>
    <definedName name="Выбор_1.1">#REF!</definedName>
    <definedName name="Выбор_1.2" localSheetId="1">#REF!</definedName>
    <definedName name="Выбор_1.2" localSheetId="0">#REF!</definedName>
    <definedName name="Выбор_1.2">#REF!</definedName>
    <definedName name="Выбор_1.3" localSheetId="1">#REF!</definedName>
    <definedName name="Выбор_1.3" localSheetId="0">#REF!</definedName>
    <definedName name="Выбор_1.3">#REF!</definedName>
    <definedName name="Выбор_4.1" localSheetId="1">#REF!</definedName>
    <definedName name="Выбор_4.1" localSheetId="0">#REF!</definedName>
    <definedName name="Выбор_4.1">#REF!</definedName>
    <definedName name="Выбор_4.2">'[1]Показатель 4.2'!$C$5:$C$8</definedName>
    <definedName name="Выбор_4.3">'[1]Показатель 4.3'!$C$5:$C$7</definedName>
    <definedName name="Выбор_4.4">'[1]Показатель 4.4'!$C$6:$C$8</definedName>
    <definedName name="Выбор1.1" localSheetId="1">#REF!</definedName>
    <definedName name="Выбор1.1" localSheetId="0">#REF!</definedName>
    <definedName name="Выбор1.1">#REF!</definedName>
    <definedName name="Да_нет" localSheetId="1">#REF!</definedName>
    <definedName name="Да_нет" localSheetId="0">#REF!</definedName>
    <definedName name="Да_нет">#REF!</definedName>
    <definedName name="_xlnm.Print_Titles" localSheetId="1">'Оценка 2017 год'!$3:$4</definedName>
    <definedName name="_xlnm.Print_Titles" localSheetId="0">'Рейтинг 2017 год'!$3:$4</definedName>
    <definedName name="Коэфициент">[1]Параметры!$C$3:$C$4</definedName>
    <definedName name="_xlnm.Print_Area" localSheetId="1">'Оценка 2017 год'!$A$1:$I$49</definedName>
    <definedName name="_xlnm.Print_Area" localSheetId="0">'Рейтинг 2017 год'!$B$1:$J$47</definedName>
    <definedName name="Формат">Параметры!$C$3:$C$4</definedName>
  </definedNames>
  <calcPr calcId="152511"/>
</workbook>
</file>

<file path=xl/calcChain.xml><?xml version="1.0" encoding="utf-8"?>
<calcChain xmlns="http://schemas.openxmlformats.org/spreadsheetml/2006/main">
  <c r="H47" i="39" l="1"/>
  <c r="I47" i="39"/>
  <c r="J47" i="39"/>
  <c r="F47" i="39" s="1"/>
  <c r="G47" i="39"/>
  <c r="H46" i="39"/>
  <c r="I46" i="39"/>
  <c r="J46" i="39"/>
  <c r="G46" i="39"/>
  <c r="H45" i="39"/>
  <c r="I45" i="39"/>
  <c r="J45" i="39"/>
  <c r="F45" i="39" s="1"/>
  <c r="G45" i="39"/>
  <c r="H44" i="39"/>
  <c r="I44" i="39"/>
  <c r="J44" i="39"/>
  <c r="G44" i="39"/>
  <c r="H43" i="39"/>
  <c r="I43" i="39"/>
  <c r="J43" i="39"/>
  <c r="G43" i="39"/>
  <c r="J42" i="39"/>
  <c r="H42" i="39"/>
  <c r="I42" i="39"/>
  <c r="G42" i="39"/>
  <c r="J41" i="39"/>
  <c r="H41" i="39"/>
  <c r="I41" i="39"/>
  <c r="G41" i="39"/>
  <c r="H40" i="39"/>
  <c r="I40" i="39"/>
  <c r="J40" i="39"/>
  <c r="G40" i="39"/>
  <c r="H39" i="39"/>
  <c r="I39" i="39"/>
  <c r="J39" i="39"/>
  <c r="G39" i="39"/>
  <c r="H38" i="39"/>
  <c r="I38" i="39"/>
  <c r="J38" i="39"/>
  <c r="G38" i="39"/>
  <c r="H37" i="39"/>
  <c r="I37" i="39"/>
  <c r="J37" i="39"/>
  <c r="G37" i="39"/>
  <c r="H36" i="39"/>
  <c r="I36" i="39"/>
  <c r="J36" i="39"/>
  <c r="G36" i="39"/>
  <c r="H35" i="39"/>
  <c r="I35" i="39"/>
  <c r="J35" i="39"/>
  <c r="G35" i="39"/>
  <c r="H34" i="39"/>
  <c r="I34" i="39"/>
  <c r="J34" i="39"/>
  <c r="G34" i="39"/>
  <c r="H33" i="39"/>
  <c r="I33" i="39"/>
  <c r="J33" i="39"/>
  <c r="G33" i="39"/>
  <c r="H32" i="39"/>
  <c r="I32" i="39"/>
  <c r="J32" i="39"/>
  <c r="G32" i="39"/>
  <c r="H31" i="39"/>
  <c r="I31" i="39"/>
  <c r="J31" i="39"/>
  <c r="G31" i="39"/>
  <c r="H30" i="39"/>
  <c r="I30" i="39"/>
  <c r="J30" i="39"/>
  <c r="G30" i="39"/>
  <c r="H29" i="39"/>
  <c r="I29" i="39"/>
  <c r="J29" i="39"/>
  <c r="G29" i="39"/>
  <c r="H28" i="39"/>
  <c r="I28" i="39"/>
  <c r="J28" i="39"/>
  <c r="G28" i="39"/>
  <c r="H27" i="39"/>
  <c r="I27" i="39"/>
  <c r="J27" i="39"/>
  <c r="G27" i="39"/>
  <c r="H26" i="39"/>
  <c r="I26" i="39"/>
  <c r="J26" i="39"/>
  <c r="G26" i="39"/>
  <c r="H25" i="39"/>
  <c r="I25" i="39"/>
  <c r="J25" i="39"/>
  <c r="G25" i="39"/>
  <c r="H24" i="39"/>
  <c r="I24" i="39"/>
  <c r="J24" i="39"/>
  <c r="G24" i="39"/>
  <c r="H20" i="39"/>
  <c r="I20" i="39"/>
  <c r="J20" i="39"/>
  <c r="G20" i="39"/>
  <c r="H23" i="39"/>
  <c r="I23" i="39"/>
  <c r="J23" i="39"/>
  <c r="G23" i="39"/>
  <c r="H22" i="39"/>
  <c r="I22" i="39"/>
  <c r="J22" i="39"/>
  <c r="G22" i="39"/>
  <c r="H21" i="39"/>
  <c r="I21" i="39"/>
  <c r="J21" i="39"/>
  <c r="G21" i="39"/>
  <c r="H18" i="39"/>
  <c r="I18" i="39"/>
  <c r="J18" i="39"/>
  <c r="G18" i="39"/>
  <c r="H17" i="39"/>
  <c r="I17" i="39"/>
  <c r="J17" i="39"/>
  <c r="G17" i="39"/>
  <c r="H19" i="39"/>
  <c r="I19" i="39"/>
  <c r="J19" i="39"/>
  <c r="G19" i="39"/>
  <c r="H16" i="39"/>
  <c r="I16" i="39"/>
  <c r="J16" i="39"/>
  <c r="G16" i="39"/>
  <c r="H15" i="39"/>
  <c r="I15" i="39"/>
  <c r="J15" i="39"/>
  <c r="G15" i="39"/>
  <c r="H14" i="39"/>
  <c r="I14" i="39"/>
  <c r="J14" i="39"/>
  <c r="G14" i="39"/>
  <c r="H13" i="39"/>
  <c r="I13" i="39"/>
  <c r="J13" i="39"/>
  <c r="G13" i="39"/>
  <c r="H12" i="39"/>
  <c r="I12" i="39"/>
  <c r="J12" i="39"/>
  <c r="G12" i="39"/>
  <c r="H10" i="39"/>
  <c r="I10" i="39"/>
  <c r="J10" i="39"/>
  <c r="G10" i="39"/>
  <c r="H11" i="39"/>
  <c r="I11" i="39"/>
  <c r="J11" i="39"/>
  <c r="G11" i="39"/>
  <c r="H9" i="39"/>
  <c r="I9" i="39"/>
  <c r="J9" i="39"/>
  <c r="G9" i="39"/>
  <c r="H8" i="39"/>
  <c r="I8" i="39"/>
  <c r="J8" i="39"/>
  <c r="G8" i="39"/>
  <c r="H7" i="39"/>
  <c r="I7" i="39"/>
  <c r="J7" i="39"/>
  <c r="G7" i="39"/>
  <c r="H6" i="39"/>
  <c r="I6" i="39"/>
  <c r="J6" i="39"/>
  <c r="G6" i="39"/>
  <c r="F9" i="39" l="1"/>
  <c r="F11" i="39"/>
  <c r="F10" i="39"/>
  <c r="F12" i="39"/>
  <c r="F13" i="39"/>
  <c r="F15" i="39"/>
  <c r="F21" i="39"/>
  <c r="F20" i="39"/>
  <c r="F24" i="39"/>
  <c r="F25" i="39"/>
  <c r="F26" i="39"/>
  <c r="F28" i="39"/>
  <c r="F32" i="39"/>
  <c r="F33" i="39"/>
  <c r="F34" i="39"/>
  <c r="F36" i="39"/>
  <c r="F37" i="39"/>
  <c r="F38" i="39"/>
  <c r="F39" i="39"/>
  <c r="F41" i="39"/>
  <c r="F42" i="39"/>
  <c r="F43" i="39"/>
  <c r="F44" i="39"/>
  <c r="F46" i="39"/>
  <c r="F40" i="39"/>
  <c r="F27" i="39"/>
  <c r="F29" i="39"/>
  <c r="F31" i="39"/>
  <c r="F35" i="39"/>
  <c r="F30" i="39"/>
  <c r="F22" i="39"/>
  <c r="F23" i="39"/>
  <c r="F16" i="39"/>
  <c r="F17" i="39"/>
  <c r="F19" i="39"/>
  <c r="F18" i="39"/>
  <c r="F14" i="39"/>
  <c r="F8" i="39"/>
  <c r="F6" i="39"/>
  <c r="F7" i="39"/>
  <c r="B31" i="39" l="1"/>
  <c r="B35" i="39"/>
  <c r="B27" i="39"/>
  <c r="B28" i="39"/>
  <c r="B47" i="39"/>
  <c r="B41" i="39"/>
  <c r="B46" i="39"/>
  <c r="B32" i="39"/>
  <c r="B38" i="39"/>
  <c r="B26" i="39"/>
  <c r="B34" i="39"/>
  <c r="B24" i="39"/>
  <c r="B37" i="39"/>
  <c r="B45" i="39"/>
  <c r="B30" i="39"/>
  <c r="B20" i="39"/>
  <c r="B42" i="39"/>
  <c r="B44" i="39"/>
  <c r="B21" i="39"/>
  <c r="B43" i="39"/>
  <c r="B23" i="39"/>
  <c r="B29" i="39"/>
  <c r="B9" i="39"/>
  <c r="B36" i="39"/>
  <c r="B19" i="39"/>
  <c r="B39" i="39"/>
  <c r="B22" i="39"/>
  <c r="B33" i="39"/>
  <c r="B16" i="39"/>
  <c r="B40" i="39"/>
  <c r="B13" i="39"/>
  <c r="B10" i="39"/>
  <c r="B18" i="39"/>
  <c r="B7" i="39"/>
  <c r="B12" i="39"/>
  <c r="B15" i="39"/>
  <c r="B11" i="39"/>
  <c r="B25" i="39"/>
  <c r="B8" i="39"/>
  <c r="B17" i="39"/>
  <c r="B14" i="39"/>
  <c r="B6" i="39"/>
  <c r="E5" i="38" l="1"/>
  <c r="F5" i="39"/>
  <c r="E7" i="39" s="1"/>
  <c r="E33" i="39" l="1"/>
  <c r="E16" i="39"/>
  <c r="E34" i="39"/>
  <c r="E24" i="39"/>
  <c r="E37" i="39"/>
  <c r="E45" i="39"/>
  <c r="E40" i="39"/>
  <c r="E27" i="39"/>
  <c r="E21" i="39"/>
  <c r="E12" i="39"/>
  <c r="E28" i="39"/>
  <c r="E43" i="39"/>
  <c r="E15" i="39"/>
  <c r="E47" i="39"/>
  <c r="E23" i="39"/>
  <c r="E11" i="39"/>
  <c r="E41" i="39"/>
  <c r="E29" i="39"/>
  <c r="E25" i="39"/>
  <c r="E22" i="39"/>
  <c r="E46" i="39"/>
  <c r="E30" i="39"/>
  <c r="E9" i="39"/>
  <c r="E13" i="39"/>
  <c r="E8" i="39"/>
  <c r="E6" i="39"/>
  <c r="E32" i="39"/>
  <c r="E20" i="39"/>
  <c r="E36" i="39"/>
  <c r="E10" i="39"/>
  <c r="E17" i="39"/>
  <c r="E31" i="39"/>
  <c r="E38" i="39"/>
  <c r="E42" i="39"/>
  <c r="E19" i="39"/>
  <c r="E18" i="39"/>
  <c r="E14" i="39"/>
  <c r="E35" i="39"/>
  <c r="E26" i="39"/>
  <c r="E44" i="39"/>
  <c r="E39" i="39"/>
  <c r="E22" i="38" l="1"/>
  <c r="B22" i="38" s="1"/>
  <c r="C45" i="39" s="1"/>
  <c r="E49" i="38"/>
  <c r="B49" i="38" s="1"/>
  <c r="C13" i="39" s="1"/>
  <c r="E48" i="38"/>
  <c r="B48" i="38" s="1"/>
  <c r="C44" i="39" s="1"/>
  <c r="E17" i="38"/>
  <c r="B17" i="38" s="1"/>
  <c r="C26" i="39" s="1"/>
  <c r="E26" i="38"/>
  <c r="B26" i="38" s="1"/>
  <c r="C29" i="39" s="1"/>
  <c r="E25" i="38"/>
  <c r="B25" i="38" s="1"/>
  <c r="C8" i="39" s="1"/>
  <c r="E7" i="38"/>
  <c r="B7" i="38" s="1"/>
  <c r="C7" i="39" s="1"/>
  <c r="E8" i="38"/>
  <c r="B8" i="38" s="1"/>
  <c r="C41" i="39" s="1"/>
  <c r="E24" i="38"/>
  <c r="B24" i="38" s="1"/>
  <c r="C20" i="39" s="1"/>
  <c r="E23" i="38"/>
  <c r="B23" i="38" s="1"/>
  <c r="C28" i="39" s="1"/>
  <c r="E21" i="38"/>
  <c r="B21" i="38" s="1"/>
  <c r="C12" i="39" s="1"/>
  <c r="E20" i="38"/>
  <c r="B20" i="38" s="1"/>
  <c r="C35" i="39" s="1"/>
  <c r="E19" i="38"/>
  <c r="B19" i="38" s="1"/>
  <c r="C38" i="39" s="1"/>
  <c r="E18" i="38"/>
  <c r="B18" i="38" s="1"/>
  <c r="C46" i="39" s="1"/>
  <c r="E16" i="38"/>
  <c r="B16" i="38" s="1"/>
  <c r="C6" i="39" s="1"/>
  <c r="E15" i="38"/>
  <c r="B15" i="38" s="1"/>
  <c r="C10" i="39" s="1"/>
  <c r="E14" i="38"/>
  <c r="B14" i="38" s="1"/>
  <c r="C30" i="39" s="1"/>
  <c r="E13" i="38"/>
  <c r="B13" i="38" s="1"/>
  <c r="C37" i="39" s="1"/>
  <c r="E12" i="38"/>
  <c r="B12" i="38" s="1"/>
  <c r="C42" i="39" s="1"/>
  <c r="E10" i="38" l="1"/>
  <c r="B10" i="38" s="1"/>
  <c r="C27" i="39" s="1"/>
  <c r="E47" i="38"/>
  <c r="B47" i="38" s="1"/>
  <c r="C9" i="39" s="1"/>
  <c r="E46" i="38"/>
  <c r="B46" i="38" s="1"/>
  <c r="C32" i="39" s="1"/>
  <c r="E38" i="38"/>
  <c r="B38" i="38" s="1"/>
  <c r="C39" i="39" s="1"/>
  <c r="E9" i="38"/>
  <c r="B9" i="38" s="1"/>
  <c r="C19" i="39" s="1"/>
  <c r="D7" i="38"/>
  <c r="D10" i="38"/>
  <c r="D8" i="38"/>
  <c r="D9" i="38"/>
  <c r="E33" i="38"/>
  <c r="B33" i="38" s="1"/>
  <c r="C47" i="39" s="1"/>
  <c r="E45" i="38" l="1"/>
  <c r="B45" i="38" s="1"/>
  <c r="C17" i="39" s="1"/>
  <c r="E44" i="38"/>
  <c r="B44" i="38" s="1"/>
  <c r="C23" i="39" s="1"/>
  <c r="E43" i="38"/>
  <c r="B43" i="38" s="1"/>
  <c r="C22" i="39" s="1"/>
  <c r="E42" i="38"/>
  <c r="B42" i="38" s="1"/>
  <c r="C43" i="39" s="1"/>
  <c r="E41" i="38"/>
  <c r="B41" i="38" s="1"/>
  <c r="C40" i="39" s="1"/>
  <c r="E40" i="38"/>
  <c r="B40" i="38" s="1"/>
  <c r="C16" i="39" s="1"/>
  <c r="E39" i="38"/>
  <c r="B39" i="38" s="1"/>
  <c r="C11" i="39" s="1"/>
  <c r="E37" i="38"/>
  <c r="B37" i="38" s="1"/>
  <c r="C24" i="39" s="1"/>
  <c r="E36" i="38"/>
  <c r="B36" i="38" s="1"/>
  <c r="C14" i="39" s="1"/>
  <c r="E35" i="38"/>
  <c r="B35" i="38" s="1"/>
  <c r="C31" i="39" s="1"/>
  <c r="E34" i="38"/>
  <c r="B34" i="38" s="1"/>
  <c r="C18" i="39" s="1"/>
  <c r="E32" i="38"/>
  <c r="B32" i="38" s="1"/>
  <c r="C21" i="39" s="1"/>
  <c r="E31" i="38"/>
  <c r="B31" i="38" s="1"/>
  <c r="C25" i="39" s="1"/>
  <c r="E30" i="38"/>
  <c r="B30" i="38" s="1"/>
  <c r="C36" i="39" s="1"/>
  <c r="E29" i="38"/>
  <c r="B29" i="38" s="1"/>
  <c r="C15" i="39" s="1"/>
  <c r="E28" i="38"/>
  <c r="B28" i="38" s="1"/>
  <c r="C34" i="39" s="1"/>
  <c r="E27" i="38"/>
  <c r="B27" i="38" s="1"/>
  <c r="C33" i="39" s="1"/>
  <c r="C13" i="38" l="1"/>
  <c r="C43" i="38"/>
  <c r="D16" i="38"/>
  <c r="D12" i="38"/>
  <c r="C32" i="38"/>
  <c r="C27" i="38"/>
  <c r="C12" i="38"/>
  <c r="C25" i="38"/>
  <c r="D29" i="38"/>
  <c r="D15" i="38"/>
  <c r="D37" i="38"/>
  <c r="C29" i="38"/>
  <c r="D25" i="38"/>
  <c r="D33" i="38"/>
  <c r="C35" i="38"/>
  <c r="C38" i="38"/>
  <c r="D18" i="38"/>
  <c r="C34" i="38"/>
  <c r="D34" i="38"/>
  <c r="D43" i="38"/>
  <c r="D42" i="38"/>
  <c r="C36" i="38"/>
  <c r="C28" i="38"/>
  <c r="D46" i="38"/>
  <c r="C17" i="38"/>
  <c r="D22" i="38"/>
  <c r="C8" i="38"/>
  <c r="D14" i="38"/>
  <c r="D45" i="38"/>
  <c r="C21" i="38"/>
  <c r="D32" i="38"/>
  <c r="C10" i="38"/>
  <c r="C20" i="38"/>
  <c r="C22" i="38"/>
  <c r="D36" i="38"/>
  <c r="D17" i="38"/>
  <c r="C40" i="38"/>
  <c r="C15" i="38"/>
  <c r="C31" i="38"/>
  <c r="D41" i="38"/>
  <c r="D23" i="38"/>
  <c r="C7" i="38"/>
  <c r="C48" i="38"/>
  <c r="C30" i="38"/>
  <c r="C42" i="38"/>
  <c r="D20" i="38"/>
  <c r="D47" i="38"/>
  <c r="C16" i="38"/>
  <c r="C46" i="38"/>
  <c r="C41" i="38"/>
  <c r="D26" i="38"/>
  <c r="C24" i="38"/>
  <c r="D27" i="38"/>
  <c r="D13" i="38"/>
  <c r="C23" i="38"/>
  <c r="C44" i="38"/>
  <c r="C39" i="38"/>
  <c r="D48" i="38"/>
  <c r="D44" i="38"/>
  <c r="D49" i="38"/>
  <c r="D31" i="38"/>
  <c r="C18" i="38"/>
  <c r="C33" i="38"/>
  <c r="D30" i="38"/>
  <c r="C49" i="38"/>
  <c r="C37" i="38"/>
  <c r="D19" i="38"/>
  <c r="C26" i="38"/>
  <c r="D21" i="38"/>
  <c r="D39" i="38"/>
  <c r="D24" i="38"/>
  <c r="C14" i="38"/>
  <c r="C9" i="38"/>
  <c r="D35" i="38"/>
  <c r="C45" i="38"/>
  <c r="C19" i="38"/>
  <c r="D38" i="38"/>
  <c r="D28" i="38"/>
  <c r="C47" i="38"/>
  <c r="D40" i="38"/>
</calcChain>
</file>

<file path=xl/sharedStrings.xml><?xml version="1.0" encoding="utf-8"?>
<sst xmlns="http://schemas.openxmlformats.org/spreadsheetml/2006/main" count="132" uniqueCount="97">
  <si>
    <t>Календарный период</t>
  </si>
  <si>
    <t>Единица измерения</t>
  </si>
  <si>
    <t>баллов</t>
  </si>
  <si>
    <t>место</t>
  </si>
  <si>
    <t>Форматы</t>
  </si>
  <si>
    <t>машиночитаемый</t>
  </si>
  <si>
    <t>графический</t>
  </si>
  <si>
    <t>Городскте округа</t>
  </si>
  <si>
    <t>г. Саратов</t>
  </si>
  <si>
    <t>ЗАТО Михайловское</t>
  </si>
  <si>
    <t>ЗАТО Шиханы</t>
  </si>
  <si>
    <t xml:space="preserve">Александрово-Гайский </t>
  </si>
  <si>
    <t>Аткарский</t>
  </si>
  <si>
    <t>Аркадакский</t>
  </si>
  <si>
    <t>Базарно-Карабулакский</t>
  </si>
  <si>
    <t>Балаковский</t>
  </si>
  <si>
    <t>Балашовский</t>
  </si>
  <si>
    <t>Вольский</t>
  </si>
  <si>
    <t>Воскресенский</t>
  </si>
  <si>
    <t>Духовницкий</t>
  </si>
  <si>
    <t>Екатериновский</t>
  </si>
  <si>
    <t>Ершовский</t>
  </si>
  <si>
    <t>Ивантеевский</t>
  </si>
  <si>
    <t>Калининский</t>
  </si>
  <si>
    <t>Красноармейский</t>
  </si>
  <si>
    <t>Краснокутский</t>
  </si>
  <si>
    <t>Краснопартизанский</t>
  </si>
  <si>
    <t>Лысогорский</t>
  </si>
  <si>
    <t>Марксовский</t>
  </si>
  <si>
    <t>Новобурасский</t>
  </si>
  <si>
    <t>Новоузенский</t>
  </si>
  <si>
    <t>Озинский</t>
  </si>
  <si>
    <t>Перелюбский</t>
  </si>
  <si>
    <t>Петровский</t>
  </si>
  <si>
    <t>Питерский</t>
  </si>
  <si>
    <t>Пугачевский</t>
  </si>
  <si>
    <t>Ровенский</t>
  </si>
  <si>
    <t xml:space="preserve">Романовский </t>
  </si>
  <si>
    <t>Ртищевский</t>
  </si>
  <si>
    <t>Самойловский</t>
  </si>
  <si>
    <t>Турковский</t>
  </si>
  <si>
    <t>Саратовский</t>
  </si>
  <si>
    <t>Советский</t>
  </si>
  <si>
    <t>Татищевский</t>
  </si>
  <si>
    <t>Федоровский</t>
  </si>
  <si>
    <t>Хвалынский</t>
  </si>
  <si>
    <t>Энгельсский</t>
  </si>
  <si>
    <t>Наименование муниципального образования Саратовской обалсти</t>
  </si>
  <si>
    <t>Муниципальные районы</t>
  </si>
  <si>
    <t>Балтайский</t>
  </si>
  <si>
    <t>Место по Саратовской области</t>
  </si>
  <si>
    <t>Наименование муниципального образования Саратовской области</t>
  </si>
  <si>
    <t>Место среди городских округов (муниципальных районов)</t>
  </si>
  <si>
    <t>Группа</t>
  </si>
  <si>
    <t>Максимальный балл</t>
  </si>
  <si>
    <t>1</t>
  </si>
  <si>
    <t>2</t>
  </si>
  <si>
    <t>3</t>
  </si>
  <si>
    <t>11</t>
  </si>
  <si>
    <t>37</t>
  </si>
  <si>
    <t>9</t>
  </si>
  <si>
    <t>10</t>
  </si>
  <si>
    <t>12</t>
  </si>
  <si>
    <t>14</t>
  </si>
  <si>
    <t>19</t>
  </si>
  <si>
    <t>31</t>
  </si>
  <si>
    <t>38</t>
  </si>
  <si>
    <t>Итого по III этапу</t>
  </si>
  <si>
    <t>Дергачевский</t>
  </si>
  <si>
    <t>Итого по II этапу</t>
  </si>
  <si>
    <t>Итого по I этапу</t>
  </si>
  <si>
    <t>%</t>
  </si>
  <si>
    <t>Итого по IV этапу</t>
  </si>
  <si>
    <t>6</t>
  </si>
  <si>
    <t>13</t>
  </si>
  <si>
    <t>20</t>
  </si>
  <si>
    <t>21</t>
  </si>
  <si>
    <t>30</t>
  </si>
  <si>
    <t>26-27</t>
  </si>
  <si>
    <t>28-29</t>
  </si>
  <si>
    <t>41-42</t>
  </si>
  <si>
    <t>ЗАТО Светлый</t>
  </si>
  <si>
    <t xml:space="preserve"> 2017 год</t>
  </si>
  <si>
    <t>4</t>
  </si>
  <si>
    <t>5</t>
  </si>
  <si>
    <t>7-8</t>
  </si>
  <si>
    <t>15-18</t>
  </si>
  <si>
    <t>22-24</t>
  </si>
  <si>
    <t>25</t>
  </si>
  <si>
    <t>32-33</t>
  </si>
  <si>
    <t>34-35</t>
  </si>
  <si>
    <t>36</t>
  </si>
  <si>
    <t>39</t>
  </si>
  <si>
    <t>40</t>
  </si>
  <si>
    <t>Оценка муниципальных образований за 2017 год</t>
  </si>
  <si>
    <t>Итого за 2017 год</t>
  </si>
  <si>
    <t>% от максимального количества баллов за 2017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</si>
</sst>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0.0"/>
  </numFmts>
  <fonts count="23" x14ac:knownFonts="1">
    <font>
      <sz val="11"/>
      <color theme="1"/>
      <name val="Calibri"/>
      <family val="2"/>
      <charset val="204"/>
      <scheme val="minor"/>
    </font>
    <font>
      <sz val="11"/>
      <color indexed="8"/>
      <name val="Calibri"/>
      <family val="2"/>
    </font>
    <font>
      <sz val="10"/>
      <name val="Times New Roman"/>
      <family val="1"/>
      <charset val="204"/>
    </font>
    <font>
      <b/>
      <sz val="10"/>
      <name val="Times New Roman"/>
      <family val="1"/>
      <charset val="204"/>
    </font>
    <font>
      <sz val="10"/>
      <name val="Arial Cyr"/>
      <charset val="204"/>
    </font>
    <font>
      <b/>
      <i/>
      <sz val="10"/>
      <name val="Times New Roman"/>
      <family val="1"/>
      <charset val="204"/>
    </font>
    <font>
      <sz val="10"/>
      <name val="Arial"/>
      <family val="2"/>
      <charset val="204"/>
    </font>
    <font>
      <sz val="10"/>
      <color indexed="8"/>
      <name val="Arial"/>
      <family val="2"/>
      <charset val="204"/>
    </font>
    <font>
      <sz val="11"/>
      <color theme="1"/>
      <name val="Calibri"/>
      <family val="2"/>
      <charset val="204"/>
      <scheme val="minor"/>
    </font>
    <font>
      <b/>
      <sz val="10"/>
      <color rgb="FF000000"/>
      <name val="Arial Cyr"/>
    </font>
    <font>
      <sz val="10"/>
      <color theme="1"/>
      <name val="Times New Roman"/>
      <family val="1"/>
      <charset val="204"/>
    </font>
    <font>
      <b/>
      <sz val="9"/>
      <color theme="1"/>
      <name val="Times New Roman"/>
      <family val="1"/>
      <charset val="204"/>
    </font>
    <font>
      <sz val="9"/>
      <color theme="1"/>
      <name val="Times New Roman"/>
      <family val="1"/>
      <charset val="204"/>
    </font>
    <font>
      <sz val="10"/>
      <color theme="1"/>
      <name val="Calibri"/>
      <family val="2"/>
      <charset val="204"/>
      <scheme val="minor"/>
    </font>
    <font>
      <b/>
      <sz val="10"/>
      <color theme="1"/>
      <name val="Times New Roman"/>
      <family val="1"/>
      <charset val="204"/>
    </font>
    <font>
      <sz val="10"/>
      <color rgb="FFFF0000"/>
      <name val="Calibri"/>
      <family val="2"/>
      <charset val="204"/>
      <scheme val="minor"/>
    </font>
    <font>
      <b/>
      <sz val="10"/>
      <color theme="1"/>
      <name val="Calibri"/>
      <family val="2"/>
      <charset val="204"/>
      <scheme val="minor"/>
    </font>
    <font>
      <sz val="10"/>
      <color rgb="FF000000"/>
      <name val="Times New Roman"/>
      <family val="1"/>
      <charset val="204"/>
    </font>
    <font>
      <b/>
      <i/>
      <sz val="10"/>
      <color theme="1"/>
      <name val="Times New Roman"/>
      <family val="1"/>
      <charset val="204"/>
    </font>
    <font>
      <b/>
      <i/>
      <sz val="10"/>
      <color rgb="FF000000"/>
      <name val="Times New Roman"/>
      <family val="1"/>
      <charset val="204"/>
    </font>
    <font>
      <b/>
      <sz val="12"/>
      <color rgb="FF000000"/>
      <name val="Times New Roman"/>
      <family val="1"/>
      <charset val="204"/>
    </font>
    <font>
      <sz val="12"/>
      <color theme="1"/>
      <name val="Calibri"/>
      <family val="2"/>
      <charset val="204"/>
      <scheme val="minor"/>
    </font>
    <font>
      <i/>
      <sz val="10"/>
      <name val="Times New Roman"/>
      <family val="1"/>
      <charset val="204"/>
    </font>
  </fonts>
  <fills count="7">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8"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s>
  <cellStyleXfs count="10">
    <xf numFmtId="0" fontId="0" fillId="0" borderId="0"/>
    <xf numFmtId="165" fontId="9" fillId="2" borderId="2">
      <alignment horizontal="right" vertical="top" shrinkToFit="1"/>
    </xf>
    <xf numFmtId="0" fontId="1" fillId="0" borderId="0"/>
    <xf numFmtId="0" fontId="6" fillId="0" borderId="0"/>
    <xf numFmtId="0" fontId="7" fillId="0" borderId="0"/>
    <xf numFmtId="0" fontId="4" fillId="0" borderId="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cellStyleXfs>
  <cellXfs count="42">
    <xf numFmtId="0" fontId="0" fillId="0" borderId="0" xfId="0"/>
    <xf numFmtId="0" fontId="11" fillId="0" borderId="0" xfId="0" applyFont="1" applyAlignment="1">
      <alignment horizontal="left" vertical="center"/>
    </xf>
    <xf numFmtId="0" fontId="12" fillId="0" borderId="0" xfId="0" applyFont="1" applyAlignment="1">
      <alignment horizontal="left" vertical="center"/>
    </xf>
    <xf numFmtId="0" fontId="10" fillId="0" borderId="0" xfId="0" applyFont="1" applyAlignment="1">
      <alignment horizontal="left" vertical="center"/>
    </xf>
    <xf numFmtId="2" fontId="14" fillId="0" borderId="0" xfId="0" applyNumberFormat="1" applyFont="1" applyAlignment="1">
      <alignment horizontal="left" vertical="center"/>
    </xf>
    <xf numFmtId="0" fontId="15" fillId="0" borderId="0" xfId="0" applyFont="1"/>
    <xf numFmtId="0" fontId="13" fillId="0" borderId="0" xfId="0" applyFont="1" applyAlignment="1">
      <alignment horizontal="left" vertical="center"/>
    </xf>
    <xf numFmtId="0" fontId="13" fillId="0" borderId="0" xfId="0" applyFont="1"/>
    <xf numFmtId="0" fontId="16" fillId="0" borderId="0" xfId="0" applyFont="1" applyAlignment="1">
      <alignment horizontal="left" vertical="center"/>
    </xf>
    <xf numFmtId="0" fontId="2" fillId="3" borderId="1" xfId="0" applyFont="1" applyFill="1" applyBorder="1" applyAlignment="1">
      <alignment vertical="center"/>
    </xf>
    <xf numFmtId="0" fontId="13" fillId="4" borderId="0" xfId="0" applyFont="1" applyFill="1"/>
    <xf numFmtId="0" fontId="3" fillId="3" borderId="1" xfId="0" applyFont="1" applyFill="1" applyBorder="1" applyAlignment="1">
      <alignment horizontal="center" vertical="center" wrapText="1"/>
    </xf>
    <xf numFmtId="166" fontId="2" fillId="3" borderId="1"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166" fontId="3" fillId="3" borderId="1" xfId="0" applyNumberFormat="1" applyFont="1" applyFill="1" applyBorder="1" applyAlignment="1">
      <alignment horizontal="center" vertical="center" wrapText="1"/>
    </xf>
    <xf numFmtId="166" fontId="17" fillId="0" borderId="1" xfId="2" applyNumberFormat="1" applyFont="1" applyFill="1" applyBorder="1" applyAlignment="1">
      <alignment horizontal="center" vertical="center"/>
    </xf>
    <xf numFmtId="0" fontId="3" fillId="3" borderId="1"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1" fontId="3" fillId="3" borderId="4" xfId="0" applyNumberFormat="1" applyFont="1" applyFill="1" applyBorder="1" applyAlignment="1">
      <alignment horizontal="center" vertical="center" wrapText="1"/>
    </xf>
    <xf numFmtId="0" fontId="2" fillId="3"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6" borderId="1" xfId="0" applyFont="1" applyFill="1" applyBorder="1" applyAlignment="1">
      <alignment vertical="center"/>
    </xf>
    <xf numFmtId="0" fontId="3" fillId="6" borderId="1" xfId="0" applyFont="1" applyFill="1" applyBorder="1" applyAlignment="1">
      <alignment horizontal="center" vertical="center" wrapText="1"/>
    </xf>
    <xf numFmtId="166" fontId="3" fillId="6" borderId="1" xfId="0" applyNumberFormat="1" applyFont="1" applyFill="1" applyBorder="1" applyAlignment="1">
      <alignment horizontal="center" vertical="center" wrapText="1"/>
    </xf>
    <xf numFmtId="0" fontId="3" fillId="6" borderId="1" xfId="0" applyFont="1" applyFill="1" applyBorder="1" applyAlignment="1">
      <alignment vertical="center" wrapText="1"/>
    </xf>
    <xf numFmtId="165" fontId="14" fillId="6" borderId="1" xfId="0" applyNumberFormat="1" applyFont="1" applyFill="1" applyBorder="1" applyAlignment="1">
      <alignment horizontal="center" vertical="center"/>
    </xf>
    <xf numFmtId="49" fontId="3" fillId="6" borderId="1" xfId="0" applyNumberFormat="1" applyFont="1" applyFill="1" applyBorder="1" applyAlignment="1">
      <alignment horizontal="center" vertical="center" wrapText="1"/>
    </xf>
    <xf numFmtId="166" fontId="17" fillId="6" borderId="1" xfId="2" applyNumberFormat="1" applyFont="1" applyFill="1" applyBorder="1" applyAlignment="1">
      <alignment horizontal="center" vertical="center"/>
    </xf>
    <xf numFmtId="0" fontId="5" fillId="5" borderId="1" xfId="0" applyFont="1" applyFill="1" applyBorder="1" applyAlignment="1">
      <alignment horizontal="center" vertical="center"/>
    </xf>
    <xf numFmtId="0" fontId="18" fillId="5" borderId="1" xfId="0" applyFont="1" applyFill="1" applyBorder="1" applyAlignment="1">
      <alignment horizontal="center" vertical="center"/>
    </xf>
    <xf numFmtId="166" fontId="19" fillId="5" borderId="1" xfId="2" applyNumberFormat="1" applyFont="1" applyFill="1" applyBorder="1" applyAlignment="1">
      <alignment horizontal="center" vertical="center"/>
    </xf>
    <xf numFmtId="166" fontId="5" fillId="5" borderId="1" xfId="0" applyNumberFormat="1" applyFont="1" applyFill="1" applyBorder="1" applyAlignment="1">
      <alignment horizontal="center" vertical="center" wrapText="1"/>
    </xf>
    <xf numFmtId="0" fontId="14" fillId="0" borderId="0" xfId="0" applyFont="1" applyAlignment="1">
      <alignment horizontal="center" vertical="center"/>
    </xf>
    <xf numFmtId="0" fontId="3"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166" fontId="22" fillId="3"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20" fillId="0" borderId="0" xfId="0" applyFont="1" applyAlignment="1">
      <alignment horizontal="center" vertical="center"/>
    </xf>
    <xf numFmtId="0" fontId="21" fillId="0" borderId="0" xfId="0" applyFont="1" applyAlignment="1">
      <alignment horizontal="center"/>
    </xf>
  </cellXfs>
  <cellStyles count="10">
    <cellStyle name="xl35" xfId="1"/>
    <cellStyle name="Обычный" xfId="0" builtinId="0"/>
    <cellStyle name="Обычный 2" xfId="2"/>
    <cellStyle name="Обычный 2 2" xfId="3"/>
    <cellStyle name="Обычный 2 3" xfId="4"/>
    <cellStyle name="Обычный 3" xfId="5"/>
    <cellStyle name="Финансовый 2" xfId="6"/>
    <cellStyle name="Финансовый 3" xfId="7"/>
    <cellStyle name="Финансовый 3 2" xfId="8"/>
    <cellStyle name="Финансовый 4" xfId="9"/>
  </cellStyles>
  <dxfs count="6">
    <dxf>
      <fill>
        <patternFill>
          <bgColor rgb="FF92D050"/>
        </patternFill>
      </fill>
    </dxf>
    <dxf>
      <fill>
        <patternFill>
          <bgColor rgb="FFFFC000"/>
        </patternFill>
      </fill>
    </dxf>
    <dxf>
      <fill>
        <patternFill>
          <bgColor rgb="FFFF4F4F"/>
        </patternFill>
      </fill>
    </dxf>
    <dxf>
      <fill>
        <patternFill>
          <bgColor rgb="FF92D050"/>
        </patternFill>
      </fill>
    </dxf>
    <dxf>
      <fill>
        <patternFill>
          <bgColor rgb="FFFFC000"/>
        </patternFill>
      </fill>
    </dxf>
    <dxf>
      <fill>
        <patternFill>
          <bgColor rgb="FFFF4F4F"/>
        </patternFill>
      </fill>
    </dxf>
  </dxfs>
  <tableStyles count="0" defaultTableStyle="TableStyleMedium2" defaultPivotStyle="PivotStyleLight16"/>
  <colors>
    <mruColors>
      <color rgb="FFFF4F4F"/>
      <color rgb="FFFFC000"/>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1080;&#1090;&#1086;&#1075;&#1080;%202015%20&#1075;&#1086;&#1076;/&#1056;&#1072;&#1079;&#1076;&#1077;&#1083;%204(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йтинг (Раздел 4)"/>
      <sheetName val="Оценка (Раздел 4)"/>
      <sheetName val="Методика (Раздел 4)"/>
      <sheetName val="Показатель 4.1"/>
      <sheetName val="Показатель 4.2"/>
      <sheetName val="Показатель 4.3"/>
      <sheetName val="Показатель 4.4"/>
      <sheetName val="Параметры"/>
    </sheetNames>
    <sheetDataSet>
      <sheetData sheetId="0"/>
      <sheetData sheetId="1"/>
      <sheetData sheetId="2">
        <row r="22">
          <cell r="B22" t="str">
            <v xml:space="preserve">Общественные советы при исполнительных органах государственной власти субъектов РФ в качестве субъектов общественного контроля предусмотрены Федеральным законом от 21 июля 2014 г. №212-ФЗ «Об основах общественного контроля в Российской Федерации». 
В целях оценки показателя оценивается публикация итоговых документов (протоколов), принятых по результатам заседаний общественного совета, на портале (сайте) субъекта РФ, предназначенном для публикации бюджетных данных. Достаточным для оценки показателя является проведение хотя бы одного заседания в течение квартала. Под итоговым документом (протоколом) понимается документ, подписанный председателем общественного совета или иным уполномоченным лицом. В составе итогового документа (протокола) в обязательном порядке должны быть указаны сведения о дате и месте проведения заседания, составе участников, обсуждаемых вопросах и принятых решениях. При наличии приложений к итоговому документу (протоколу) они также должны быть опубликованы. Рекомендуется публикация итогового документа (протокола) в графическом формате. 
Показатель оценивается при обязательном соблюдении следующих условий:
1) Открытость сведений о работе общественного совета, созданного при финансовом органе субъекта РФ. То есть, на портале (сайте), предназначенном для публикации бюджетных данных, должны быть опубликованы: 
   а) сведения о составе участников Общественного Совета, созданного при финансовом органе субъекта РФ; 
   б) регламент его работы; 
   в) годовой план его работы на 2015 год.
2) Соблюдение ограничений, установленных Федеральным законом от 21 июля 2014 г. №212-ФЗ «Об основах общественного контроля в Российской Федерации», в отношении лиц, входящих в состав общественного совета при исполнительных органах государственной власти. То есть, в состав общественного совета, созданного при финансовом органе субъекта РФ, не должны входить лица, замещающие государственные должности РФ и субъектов РФ, должности государственной службы РФ и субъектов РФ, и лица, замещающие муниципальные должности и должности муниципальной службы, а также другие лица, которые в соответствии с Федеральным законом от 4 апреля 2005 года N 32-ФЗ «Об Общественной палате Российской Федерации» не могут быть членами Общественной палаты РФ.
В случае несоблюдения указанных условий оценка показателя принимает значение 0 баллов. </v>
          </cell>
        </row>
      </sheetData>
      <sheetData sheetId="3">
        <row r="5">
          <cell r="C5" t="str">
            <v>Да, в опросе приняли участие более 400 человек</v>
          </cell>
        </row>
      </sheetData>
      <sheetData sheetId="4">
        <row r="5">
          <cell r="C5" t="str">
            <v>Предоставленной возможностью воспользовались не менее 30 человек</v>
          </cell>
        </row>
        <row r="6">
          <cell r="C6" t="str">
            <v>Предоставленной возможностью воспользовались не менее 10 человек</v>
          </cell>
        </row>
        <row r="7">
          <cell r="C7" t="str">
            <v>Такая возможность не предоставлена или ей воспользовалось менее 10 человек</v>
          </cell>
        </row>
      </sheetData>
      <sheetData sheetId="5">
        <row r="5">
          <cell r="C5" t="str">
            <v>Да, использовались</v>
          </cell>
        </row>
        <row r="6">
          <cell r="C6" t="str">
            <v>Нет, не использовались</v>
          </cell>
        </row>
      </sheetData>
      <sheetData sheetId="6">
        <row r="6">
          <cell r="C6" t="str">
            <v xml:space="preserve">Да, заседания проводились и опубликованы принятые итоговые документы (протоколы) </v>
          </cell>
        </row>
        <row r="7">
          <cell r="C7" t="str">
            <v>Нет, заседания не проводились или принятые итоговые документы (протоколы) не опубликованы, либо не соблюдены требования к открытости данных о работе общественного совета и (или) составу его участников</v>
          </cell>
        </row>
      </sheetData>
      <sheetData sheetId="7">
        <row r="4">
          <cell r="C4">
            <v>0.5</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view="pageBreakPreview" topLeftCell="B1" zoomScale="85" zoomScaleNormal="100" zoomScaleSheetLayoutView="85" zoomScalePageLayoutView="70" workbookViewId="0">
      <selection activeCell="D20" sqref="D20"/>
    </sheetView>
  </sheetViews>
  <sheetFormatPr defaultRowHeight="12.75" x14ac:dyDescent="0.2"/>
  <cols>
    <col min="1" max="1" width="6" style="7" hidden="1" customWidth="1"/>
    <col min="2" max="2" width="28.28515625" style="7" customWidth="1"/>
    <col min="3" max="3" width="10.140625" style="7" customWidth="1"/>
    <col min="4" max="5" width="13.42578125" style="7" customWidth="1"/>
    <col min="6" max="6" width="12.7109375" style="7" customWidth="1"/>
    <col min="7" max="7" width="15.28515625" style="7" customWidth="1"/>
    <col min="8" max="9" width="16.28515625" style="7" customWidth="1"/>
    <col min="10" max="10" width="15.5703125" style="7" customWidth="1"/>
    <col min="11" max="16384" width="9.140625" style="7"/>
  </cols>
  <sheetData>
    <row r="1" spans="1:10" ht="30.75" customHeight="1" x14ac:dyDescent="0.25">
      <c r="B1" s="40" t="s">
        <v>94</v>
      </c>
      <c r="C1" s="40"/>
      <c r="D1" s="40"/>
      <c r="E1" s="40"/>
      <c r="F1" s="40"/>
      <c r="G1" s="40"/>
      <c r="H1" s="40"/>
      <c r="I1" s="40"/>
      <c r="J1" s="41"/>
    </row>
    <row r="2" spans="1:10" ht="15" customHeight="1" x14ac:dyDescent="0.2">
      <c r="B2" s="3" t="s">
        <v>0</v>
      </c>
      <c r="C2" s="34" t="s">
        <v>82</v>
      </c>
      <c r="D2" s="4"/>
      <c r="E2" s="4"/>
      <c r="F2" s="8"/>
      <c r="G2" s="8"/>
      <c r="H2" s="8"/>
      <c r="I2" s="8"/>
      <c r="J2" s="6"/>
    </row>
    <row r="3" spans="1:10" ht="178.5" customHeight="1" x14ac:dyDescent="0.2">
      <c r="B3" s="21" t="s">
        <v>51</v>
      </c>
      <c r="C3" s="21" t="s">
        <v>53</v>
      </c>
      <c r="D3" s="21" t="s">
        <v>50</v>
      </c>
      <c r="E3" s="35" t="s">
        <v>96</v>
      </c>
      <c r="F3" s="21" t="s">
        <v>95</v>
      </c>
      <c r="G3" s="38" t="s">
        <v>72</v>
      </c>
      <c r="H3" s="21" t="s">
        <v>67</v>
      </c>
      <c r="I3" s="21" t="s">
        <v>69</v>
      </c>
      <c r="J3" s="21" t="s">
        <v>70</v>
      </c>
    </row>
    <row r="4" spans="1:10" ht="15.95" customHeight="1" x14ac:dyDescent="0.2">
      <c r="B4" s="30" t="s">
        <v>1</v>
      </c>
      <c r="C4" s="30"/>
      <c r="D4" s="22" t="s">
        <v>3</v>
      </c>
      <c r="E4" s="36" t="s">
        <v>71</v>
      </c>
      <c r="F4" s="22" t="s">
        <v>2</v>
      </c>
      <c r="G4" s="39" t="s">
        <v>2</v>
      </c>
      <c r="H4" s="22" t="s">
        <v>2</v>
      </c>
      <c r="I4" s="22" t="s">
        <v>2</v>
      </c>
      <c r="J4" s="31" t="s">
        <v>2</v>
      </c>
    </row>
    <row r="5" spans="1:10" ht="15.95" customHeight="1" x14ac:dyDescent="0.2">
      <c r="B5" s="30" t="s">
        <v>54</v>
      </c>
      <c r="C5" s="30"/>
      <c r="D5" s="22"/>
      <c r="E5" s="36"/>
      <c r="F5" s="33">
        <f t="shared" ref="F5:F44" si="0">SUM(G5:J5)</f>
        <v>40</v>
      </c>
      <c r="G5" s="33">
        <v>10</v>
      </c>
      <c r="H5" s="33">
        <v>10</v>
      </c>
      <c r="I5" s="33">
        <v>10</v>
      </c>
      <c r="J5" s="33">
        <v>10</v>
      </c>
    </row>
    <row r="6" spans="1:10" ht="15.95" customHeight="1" x14ac:dyDescent="0.2">
      <c r="A6" s="18">
        <v>30</v>
      </c>
      <c r="B6" s="9" t="str">
        <f>'Оценка 2017 год'!A16</f>
        <v>Балаковский</v>
      </c>
      <c r="C6" s="20" t="str">
        <f>'Оценка 2017 год'!B16</f>
        <v>1 группа</v>
      </c>
      <c r="D6" s="14" t="s">
        <v>55</v>
      </c>
      <c r="E6" s="37">
        <f t="shared" ref="E6:E44" si="1">F6/$F$5*100</f>
        <v>88.75</v>
      </c>
      <c r="F6" s="15">
        <f t="shared" si="0"/>
        <v>35.5</v>
      </c>
      <c r="G6" s="12">
        <f>'Оценка 2017 год'!F16</f>
        <v>10</v>
      </c>
      <c r="H6" s="12">
        <f>'Оценка 2017 год'!G16</f>
        <v>9</v>
      </c>
      <c r="I6" s="12">
        <f>'Оценка 2017 год'!H16</f>
        <v>9</v>
      </c>
      <c r="J6" s="12">
        <f>'Оценка 2017 год'!I16</f>
        <v>7.5</v>
      </c>
    </row>
    <row r="7" spans="1:10" ht="15.95" customHeight="1" x14ac:dyDescent="0.2">
      <c r="A7" s="18"/>
      <c r="B7" s="9" t="str">
        <f>'Оценка 2017 год'!A7</f>
        <v>г. Саратов</v>
      </c>
      <c r="C7" s="20" t="str">
        <f>'Оценка 2017 год'!B7</f>
        <v>1 группа</v>
      </c>
      <c r="D7" s="14" t="s">
        <v>56</v>
      </c>
      <c r="E7" s="37">
        <f t="shared" si="1"/>
        <v>85</v>
      </c>
      <c r="F7" s="15">
        <f t="shared" si="0"/>
        <v>34</v>
      </c>
      <c r="G7" s="12">
        <f>'Оценка 2017 год'!F7</f>
        <v>10</v>
      </c>
      <c r="H7" s="12">
        <f>'Оценка 2017 год'!G7</f>
        <v>9</v>
      </c>
      <c r="I7" s="12">
        <f>'Оценка 2017 год'!H7</f>
        <v>8</v>
      </c>
      <c r="J7" s="12">
        <f>'Оценка 2017 год'!I7</f>
        <v>7</v>
      </c>
    </row>
    <row r="8" spans="1:10" ht="15.95" customHeight="1" x14ac:dyDescent="0.2">
      <c r="A8" s="18"/>
      <c r="B8" s="9" t="str">
        <f>'Оценка 2017 год'!A25</f>
        <v>Ивантеевский</v>
      </c>
      <c r="C8" s="20" t="str">
        <f>'Оценка 2017 год'!B25</f>
        <v>1 группа</v>
      </c>
      <c r="D8" s="14" t="s">
        <v>57</v>
      </c>
      <c r="E8" s="37">
        <f t="shared" si="1"/>
        <v>75</v>
      </c>
      <c r="F8" s="15">
        <f t="shared" si="0"/>
        <v>30</v>
      </c>
      <c r="G8" s="12">
        <f>'Оценка 2017 год'!F25</f>
        <v>10</v>
      </c>
      <c r="H8" s="12">
        <f>'Оценка 2017 год'!G25</f>
        <v>9</v>
      </c>
      <c r="I8" s="12">
        <f>'Оценка 2017 год'!H25</f>
        <v>7.5</v>
      </c>
      <c r="J8" s="12">
        <f>'Оценка 2017 год'!I25</f>
        <v>3.5</v>
      </c>
    </row>
    <row r="9" spans="1:10" ht="15.95" customHeight="1" x14ac:dyDescent="0.2">
      <c r="A9" s="18"/>
      <c r="B9" s="9" t="str">
        <f>'Оценка 2017 год'!A47</f>
        <v>Федоровский</v>
      </c>
      <c r="C9" s="20" t="str">
        <f>'Оценка 2017 год'!B47</f>
        <v>2 группа</v>
      </c>
      <c r="D9" s="14" t="s">
        <v>83</v>
      </c>
      <c r="E9" s="37">
        <f t="shared" si="1"/>
        <v>72.5</v>
      </c>
      <c r="F9" s="15">
        <f t="shared" si="0"/>
        <v>29</v>
      </c>
      <c r="G9" s="12">
        <f>'Оценка 2017 год'!F47</f>
        <v>9.5</v>
      </c>
      <c r="H9" s="12">
        <f>'Оценка 2017 год'!G47</f>
        <v>5.5</v>
      </c>
      <c r="I9" s="12">
        <f>'Оценка 2017 год'!H47</f>
        <v>8</v>
      </c>
      <c r="J9" s="12">
        <f>'Оценка 2017 год'!I47</f>
        <v>6</v>
      </c>
    </row>
    <row r="10" spans="1:10" ht="15.95" customHeight="1" x14ac:dyDescent="0.2">
      <c r="A10" s="18"/>
      <c r="B10" s="9" t="str">
        <f>'Оценка 2017 год'!A15</f>
        <v>Базарно-Карабулакский</v>
      </c>
      <c r="C10" s="20" t="str">
        <f>'Оценка 2017 год'!B15</f>
        <v>2 группа</v>
      </c>
      <c r="D10" s="14" t="s">
        <v>84</v>
      </c>
      <c r="E10" s="37">
        <f t="shared" si="1"/>
        <v>66.25</v>
      </c>
      <c r="F10" s="15">
        <f t="shared" si="0"/>
        <v>26.5</v>
      </c>
      <c r="G10" s="12">
        <f>'Оценка 2017 год'!F15</f>
        <v>8</v>
      </c>
      <c r="H10" s="12">
        <f>'Оценка 2017 год'!G15</f>
        <v>5</v>
      </c>
      <c r="I10" s="12">
        <f>'Оценка 2017 год'!H15</f>
        <v>8.5</v>
      </c>
      <c r="J10" s="12">
        <f>'Оценка 2017 год'!I15</f>
        <v>5</v>
      </c>
    </row>
    <row r="11" spans="1:10" ht="15.95" customHeight="1" x14ac:dyDescent="0.2">
      <c r="A11" s="18"/>
      <c r="B11" s="9" t="str">
        <f>'Оценка 2017 год'!A39</f>
        <v>Ровенский</v>
      </c>
      <c r="C11" s="20" t="str">
        <f>'Оценка 2017 год'!B39</f>
        <v>2 группа</v>
      </c>
      <c r="D11" s="14" t="s">
        <v>73</v>
      </c>
      <c r="E11" s="37">
        <f t="shared" si="1"/>
        <v>61.250000000000007</v>
      </c>
      <c r="F11" s="15">
        <f t="shared" si="0"/>
        <v>24.5</v>
      </c>
      <c r="G11" s="12">
        <f>'Оценка 2017 год'!F39</f>
        <v>7</v>
      </c>
      <c r="H11" s="12">
        <f>'Оценка 2017 год'!G39</f>
        <v>6.5</v>
      </c>
      <c r="I11" s="12">
        <f>'Оценка 2017 год'!H39</f>
        <v>5.5</v>
      </c>
      <c r="J11" s="12">
        <f>'Оценка 2017 год'!I39</f>
        <v>5.5</v>
      </c>
    </row>
    <row r="12" spans="1:10" ht="15.95" customHeight="1" x14ac:dyDescent="0.2">
      <c r="A12" s="18"/>
      <c r="B12" s="9" t="str">
        <f>'Оценка 2017 год'!A21</f>
        <v>Дергачевский</v>
      </c>
      <c r="C12" s="20" t="str">
        <f>'Оценка 2017 год'!B21</f>
        <v>2 группа</v>
      </c>
      <c r="D12" s="14" t="s">
        <v>85</v>
      </c>
      <c r="E12" s="37">
        <f t="shared" si="1"/>
        <v>60</v>
      </c>
      <c r="F12" s="15">
        <f t="shared" si="0"/>
        <v>24</v>
      </c>
      <c r="G12" s="12">
        <f>'Оценка 2017 год'!F21</f>
        <v>7</v>
      </c>
      <c r="H12" s="12">
        <f>'Оценка 2017 год'!G21</f>
        <v>7</v>
      </c>
      <c r="I12" s="12">
        <f>'Оценка 2017 год'!H21</f>
        <v>7</v>
      </c>
      <c r="J12" s="12">
        <f>'Оценка 2017 год'!I21</f>
        <v>3</v>
      </c>
    </row>
    <row r="13" spans="1:10" ht="15.95" customHeight="1" x14ac:dyDescent="0.2">
      <c r="A13" s="18"/>
      <c r="B13" s="9" t="str">
        <f>'Оценка 2017 год'!A49</f>
        <v>Энгельсский</v>
      </c>
      <c r="C13" s="20" t="str">
        <f>'Оценка 2017 год'!B49</f>
        <v>2 группа</v>
      </c>
      <c r="D13" s="14" t="s">
        <v>85</v>
      </c>
      <c r="E13" s="37">
        <f t="shared" si="1"/>
        <v>60</v>
      </c>
      <c r="F13" s="15">
        <f t="shared" si="0"/>
        <v>24</v>
      </c>
      <c r="G13" s="12">
        <f>'Оценка 2017 год'!F49</f>
        <v>6</v>
      </c>
      <c r="H13" s="12">
        <f>'Оценка 2017 год'!G49</f>
        <v>5</v>
      </c>
      <c r="I13" s="12">
        <f>'Оценка 2017 год'!H49</f>
        <v>9</v>
      </c>
      <c r="J13" s="12">
        <f>'Оценка 2017 год'!I49</f>
        <v>4</v>
      </c>
    </row>
    <row r="14" spans="1:10" ht="15.95" customHeight="1" x14ac:dyDescent="0.2">
      <c r="A14" s="18"/>
      <c r="B14" s="9" t="str">
        <f>'Оценка 2017 год'!A36</f>
        <v>Петровский</v>
      </c>
      <c r="C14" s="20" t="str">
        <f>'Оценка 2017 год'!B36</f>
        <v>2 группа</v>
      </c>
      <c r="D14" s="14" t="s">
        <v>60</v>
      </c>
      <c r="E14" s="37">
        <f t="shared" si="1"/>
        <v>58.75</v>
      </c>
      <c r="F14" s="15">
        <f t="shared" si="0"/>
        <v>23.5</v>
      </c>
      <c r="G14" s="12">
        <f>'Оценка 2017 год'!F36</f>
        <v>7.5</v>
      </c>
      <c r="H14" s="12">
        <f>'Оценка 2017 год'!G36</f>
        <v>4</v>
      </c>
      <c r="I14" s="12">
        <f>'Оценка 2017 год'!H36</f>
        <v>6</v>
      </c>
      <c r="J14" s="12">
        <f>'Оценка 2017 год'!I36</f>
        <v>6</v>
      </c>
    </row>
    <row r="15" spans="1:10" ht="15.95" customHeight="1" x14ac:dyDescent="0.2">
      <c r="A15" s="18"/>
      <c r="B15" s="9" t="str">
        <f>'Оценка 2017 год'!A29</f>
        <v>Краснопартизанский</v>
      </c>
      <c r="C15" s="20" t="str">
        <f>'Оценка 2017 год'!B29</f>
        <v>2 группа</v>
      </c>
      <c r="D15" s="14" t="s">
        <v>61</v>
      </c>
      <c r="E15" s="37">
        <f t="shared" si="1"/>
        <v>57.499999999999993</v>
      </c>
      <c r="F15" s="15">
        <f t="shared" si="0"/>
        <v>23</v>
      </c>
      <c r="G15" s="12">
        <f>'Оценка 2017 год'!F29</f>
        <v>7</v>
      </c>
      <c r="H15" s="12">
        <f>'Оценка 2017 год'!G29</f>
        <v>7</v>
      </c>
      <c r="I15" s="12">
        <f>'Оценка 2017 год'!H29</f>
        <v>3</v>
      </c>
      <c r="J15" s="12">
        <f>'Оценка 2017 год'!I29</f>
        <v>6</v>
      </c>
    </row>
    <row r="16" spans="1:10" ht="15.95" customHeight="1" x14ac:dyDescent="0.2">
      <c r="A16" s="19">
        <v>31</v>
      </c>
      <c r="B16" s="9" t="str">
        <f>'Оценка 2017 год'!A40</f>
        <v xml:space="preserve">Романовский </v>
      </c>
      <c r="C16" s="20" t="str">
        <f>'Оценка 2017 год'!B40</f>
        <v>2 группа</v>
      </c>
      <c r="D16" s="14" t="s">
        <v>58</v>
      </c>
      <c r="E16" s="37">
        <f t="shared" si="1"/>
        <v>55.000000000000007</v>
      </c>
      <c r="F16" s="15">
        <f t="shared" si="0"/>
        <v>22</v>
      </c>
      <c r="G16" s="12">
        <f>'Оценка 2017 год'!F40</f>
        <v>9</v>
      </c>
      <c r="H16" s="12">
        <f>'Оценка 2017 год'!G40</f>
        <v>6.5</v>
      </c>
      <c r="I16" s="12">
        <f>'Оценка 2017 год'!H40</f>
        <v>4</v>
      </c>
      <c r="J16" s="12">
        <f>'Оценка 2017 год'!I40</f>
        <v>2.5</v>
      </c>
    </row>
    <row r="17" spans="1:10" ht="15.95" customHeight="1" x14ac:dyDescent="0.2">
      <c r="A17" s="19">
        <v>29</v>
      </c>
      <c r="B17" s="9" t="str">
        <f>'Оценка 2017 год'!A45</f>
        <v>Татищевский</v>
      </c>
      <c r="C17" s="20" t="str">
        <f>'Оценка 2017 год'!B45</f>
        <v>2 группа</v>
      </c>
      <c r="D17" s="14" t="s">
        <v>62</v>
      </c>
      <c r="E17" s="37">
        <f t="shared" si="1"/>
        <v>51.875000000000007</v>
      </c>
      <c r="F17" s="15">
        <f t="shared" si="0"/>
        <v>20.75</v>
      </c>
      <c r="G17" s="12">
        <f>'Оценка 2017 год'!F45</f>
        <v>8</v>
      </c>
      <c r="H17" s="12">
        <f>'Оценка 2017 год'!G45</f>
        <v>2.25</v>
      </c>
      <c r="I17" s="12">
        <f>'Оценка 2017 год'!H45</f>
        <v>5.5</v>
      </c>
      <c r="J17" s="12">
        <f>'Оценка 2017 год'!I45</f>
        <v>5</v>
      </c>
    </row>
    <row r="18" spans="1:10" ht="15.95" customHeight="1" x14ac:dyDescent="0.2">
      <c r="A18" s="19"/>
      <c r="B18" s="9" t="str">
        <f>'Оценка 2017 год'!A34</f>
        <v>Озинский</v>
      </c>
      <c r="C18" s="20" t="str">
        <f>'Оценка 2017 год'!B34</f>
        <v>2 группа</v>
      </c>
      <c r="D18" s="14" t="s">
        <v>74</v>
      </c>
      <c r="E18" s="37">
        <f t="shared" si="1"/>
        <v>51.249999999999993</v>
      </c>
      <c r="F18" s="15">
        <f t="shared" si="0"/>
        <v>20.5</v>
      </c>
      <c r="G18" s="12">
        <f>'Оценка 2017 год'!F34</f>
        <v>7</v>
      </c>
      <c r="H18" s="12">
        <f>'Оценка 2017 год'!G34</f>
        <v>4.5</v>
      </c>
      <c r="I18" s="12">
        <f>'Оценка 2017 год'!H34</f>
        <v>3</v>
      </c>
      <c r="J18" s="12">
        <f>'Оценка 2017 год'!I34</f>
        <v>6</v>
      </c>
    </row>
    <row r="19" spans="1:10" ht="15.95" customHeight="1" x14ac:dyDescent="0.2">
      <c r="A19" s="19"/>
      <c r="B19" s="9" t="str">
        <f>'Оценка 2017 год'!A9</f>
        <v>ЗАТО Светлый</v>
      </c>
      <c r="C19" s="20" t="str">
        <f>'Оценка 2017 год'!B9</f>
        <v>2 группа</v>
      </c>
      <c r="D19" s="14" t="s">
        <v>63</v>
      </c>
      <c r="E19" s="37">
        <f>F19/$F$5*100</f>
        <v>50</v>
      </c>
      <c r="F19" s="15">
        <f>SUM(G19:J19)</f>
        <v>20</v>
      </c>
      <c r="G19" s="12">
        <f>'Оценка 2017 год'!F9</f>
        <v>7</v>
      </c>
      <c r="H19" s="12">
        <f>'Оценка 2017 год'!G9</f>
        <v>7</v>
      </c>
      <c r="I19" s="12">
        <f>'Оценка 2017 год'!H9</f>
        <v>5</v>
      </c>
      <c r="J19" s="12">
        <f>'Оценка 2017 год'!I9</f>
        <v>1</v>
      </c>
    </row>
    <row r="20" spans="1:10" ht="15.95" customHeight="1" x14ac:dyDescent="0.2">
      <c r="A20" s="19"/>
      <c r="B20" s="9" t="str">
        <f>'Оценка 2017 год'!A24</f>
        <v>Ершовский</v>
      </c>
      <c r="C20" s="20" t="str">
        <f>'Оценка 2017 год'!B24</f>
        <v>2 группа</v>
      </c>
      <c r="D20" s="14" t="s">
        <v>86</v>
      </c>
      <c r="E20" s="37">
        <f t="shared" si="1"/>
        <v>47.5</v>
      </c>
      <c r="F20" s="15">
        <f t="shared" si="0"/>
        <v>19</v>
      </c>
      <c r="G20" s="12">
        <f>'Оценка 2017 год'!F24</f>
        <v>5</v>
      </c>
      <c r="H20" s="12">
        <f>'Оценка 2017 год'!G24</f>
        <v>7</v>
      </c>
      <c r="I20" s="12">
        <f>'Оценка 2017 год'!H24</f>
        <v>2</v>
      </c>
      <c r="J20" s="12">
        <f>'Оценка 2017 год'!I24</f>
        <v>5</v>
      </c>
    </row>
    <row r="21" spans="1:10" ht="15.95" customHeight="1" x14ac:dyDescent="0.2">
      <c r="A21" s="19">
        <v>83</v>
      </c>
      <c r="B21" s="9" t="str">
        <f>'Оценка 2017 год'!A32</f>
        <v>Новобурасский</v>
      </c>
      <c r="C21" s="20" t="str">
        <f>'Оценка 2017 год'!B32</f>
        <v>2 группа</v>
      </c>
      <c r="D21" s="14" t="s">
        <v>86</v>
      </c>
      <c r="E21" s="37">
        <f t="shared" si="1"/>
        <v>47.5</v>
      </c>
      <c r="F21" s="15">
        <f t="shared" si="0"/>
        <v>19</v>
      </c>
      <c r="G21" s="12">
        <f>'Оценка 2017 год'!F32</f>
        <v>6.5</v>
      </c>
      <c r="H21" s="12">
        <f>'Оценка 2017 год'!G32</f>
        <v>5</v>
      </c>
      <c r="I21" s="12">
        <f>'Оценка 2017 год'!H32</f>
        <v>2.5</v>
      </c>
      <c r="J21" s="12">
        <f>'Оценка 2017 год'!I32</f>
        <v>5</v>
      </c>
    </row>
    <row r="22" spans="1:10" ht="15.95" customHeight="1" x14ac:dyDescent="0.2">
      <c r="A22" s="18">
        <v>26</v>
      </c>
      <c r="B22" s="9" t="str">
        <f>'Оценка 2017 год'!A43</f>
        <v>Саратовский</v>
      </c>
      <c r="C22" s="20" t="str">
        <f>'Оценка 2017 год'!B43</f>
        <v>2 группа</v>
      </c>
      <c r="D22" s="14" t="s">
        <v>86</v>
      </c>
      <c r="E22" s="37">
        <f t="shared" si="1"/>
        <v>47.5</v>
      </c>
      <c r="F22" s="15">
        <f t="shared" si="0"/>
        <v>19</v>
      </c>
      <c r="G22" s="12">
        <f>'Оценка 2017 год'!F43</f>
        <v>4</v>
      </c>
      <c r="H22" s="12">
        <f>'Оценка 2017 год'!G43</f>
        <v>7</v>
      </c>
      <c r="I22" s="12">
        <f>'Оценка 2017 год'!H43</f>
        <v>2</v>
      </c>
      <c r="J22" s="12">
        <f>'Оценка 2017 год'!I43</f>
        <v>6</v>
      </c>
    </row>
    <row r="23" spans="1:10" ht="15.95" customHeight="1" x14ac:dyDescent="0.2">
      <c r="A23" s="18">
        <v>52</v>
      </c>
      <c r="B23" s="9" t="str">
        <f>'Оценка 2017 год'!A44</f>
        <v>Советский</v>
      </c>
      <c r="C23" s="20" t="str">
        <f>'Оценка 2017 год'!B44</f>
        <v>2 группа</v>
      </c>
      <c r="D23" s="14" t="s">
        <v>86</v>
      </c>
      <c r="E23" s="37">
        <f t="shared" si="1"/>
        <v>47.5</v>
      </c>
      <c r="F23" s="15">
        <f t="shared" si="0"/>
        <v>19</v>
      </c>
      <c r="G23" s="12">
        <f>'Оценка 2017 год'!F44</f>
        <v>8</v>
      </c>
      <c r="H23" s="12">
        <f>'Оценка 2017 год'!G44</f>
        <v>5</v>
      </c>
      <c r="I23" s="12">
        <f>'Оценка 2017 год'!H44</f>
        <v>1</v>
      </c>
      <c r="J23" s="12">
        <f>'Оценка 2017 год'!I44</f>
        <v>5</v>
      </c>
    </row>
    <row r="24" spans="1:10" ht="15.95" customHeight="1" x14ac:dyDescent="0.2">
      <c r="A24" s="18">
        <v>28</v>
      </c>
      <c r="B24" s="9" t="str">
        <f>'Оценка 2017 год'!A37</f>
        <v>Питерский</v>
      </c>
      <c r="C24" s="20" t="str">
        <f>'Оценка 2017 год'!B37</f>
        <v>2 группа</v>
      </c>
      <c r="D24" s="14" t="s">
        <v>64</v>
      </c>
      <c r="E24" s="37">
        <f t="shared" si="1"/>
        <v>42.5</v>
      </c>
      <c r="F24" s="15">
        <f t="shared" si="0"/>
        <v>17</v>
      </c>
      <c r="G24" s="12">
        <f>'Оценка 2017 год'!F37</f>
        <v>6</v>
      </c>
      <c r="H24" s="12">
        <f>'Оценка 2017 год'!G37</f>
        <v>6</v>
      </c>
      <c r="I24" s="12">
        <f>'Оценка 2017 год'!H37</f>
        <v>3</v>
      </c>
      <c r="J24" s="12">
        <f>'Оценка 2017 год'!I37</f>
        <v>2</v>
      </c>
    </row>
    <row r="25" spans="1:10" ht="15.95" customHeight="1" x14ac:dyDescent="0.2">
      <c r="A25" s="19">
        <v>33</v>
      </c>
      <c r="B25" s="9" t="str">
        <f>'Оценка 2017 год'!A31</f>
        <v>Марксовский</v>
      </c>
      <c r="C25" s="20" t="str">
        <f>'Оценка 2017 год'!B31</f>
        <v>2 группа</v>
      </c>
      <c r="D25" s="14" t="s">
        <v>75</v>
      </c>
      <c r="E25" s="37">
        <f t="shared" si="1"/>
        <v>41.25</v>
      </c>
      <c r="F25" s="15">
        <f t="shared" si="0"/>
        <v>16.5</v>
      </c>
      <c r="G25" s="12">
        <f>'Оценка 2017 год'!F31</f>
        <v>3.5</v>
      </c>
      <c r="H25" s="12">
        <f>'Оценка 2017 год'!G31</f>
        <v>9</v>
      </c>
      <c r="I25" s="12">
        <f>'Оценка 2017 год'!H31</f>
        <v>0</v>
      </c>
      <c r="J25" s="12">
        <f>'Оценка 2017 год'!I31</f>
        <v>4</v>
      </c>
    </row>
    <row r="26" spans="1:10" ht="15.95" customHeight="1" x14ac:dyDescent="0.2">
      <c r="A26" s="19"/>
      <c r="B26" s="9" t="str">
        <f>'Оценка 2017 год'!A17</f>
        <v>Балашовский</v>
      </c>
      <c r="C26" s="20" t="str">
        <f>'Оценка 2017 год'!B17</f>
        <v>2 группа</v>
      </c>
      <c r="D26" s="14" t="s">
        <v>76</v>
      </c>
      <c r="E26" s="37">
        <f t="shared" si="1"/>
        <v>36.25</v>
      </c>
      <c r="F26" s="15">
        <f t="shared" si="0"/>
        <v>14.5</v>
      </c>
      <c r="G26" s="12">
        <f>'Оценка 2017 год'!F17</f>
        <v>4.5</v>
      </c>
      <c r="H26" s="12">
        <f>'Оценка 2017 год'!G17</f>
        <v>4</v>
      </c>
      <c r="I26" s="12">
        <f>'Оценка 2017 год'!H17</f>
        <v>3</v>
      </c>
      <c r="J26" s="12">
        <f>'Оценка 2017 год'!I17</f>
        <v>3</v>
      </c>
    </row>
    <row r="27" spans="1:10" ht="15.95" customHeight="1" x14ac:dyDescent="0.2">
      <c r="A27" s="19">
        <v>5</v>
      </c>
      <c r="B27" s="9" t="str">
        <f>'Оценка 2017 год'!A10</f>
        <v>ЗАТО Шиханы</v>
      </c>
      <c r="C27" s="20" t="str">
        <f>'Оценка 2017 год'!B10</f>
        <v>2 группа</v>
      </c>
      <c r="D27" s="14" t="s">
        <v>87</v>
      </c>
      <c r="E27" s="37">
        <f t="shared" si="1"/>
        <v>35</v>
      </c>
      <c r="F27" s="15">
        <f t="shared" si="0"/>
        <v>14</v>
      </c>
      <c r="G27" s="12">
        <f>'Оценка 2017 год'!F10</f>
        <v>3</v>
      </c>
      <c r="H27" s="12">
        <f>'Оценка 2017 год'!G10</f>
        <v>2</v>
      </c>
      <c r="I27" s="12">
        <f>'Оценка 2017 год'!H10</f>
        <v>4</v>
      </c>
      <c r="J27" s="12">
        <f>'Оценка 2017 год'!I10</f>
        <v>5</v>
      </c>
    </row>
    <row r="28" spans="1:10" ht="15.95" customHeight="1" x14ac:dyDescent="0.2">
      <c r="A28" s="19">
        <v>15</v>
      </c>
      <c r="B28" s="9" t="str">
        <f>'Оценка 2017 год'!A23</f>
        <v>Екатериновский</v>
      </c>
      <c r="C28" s="20" t="str">
        <f>'Оценка 2017 год'!B23</f>
        <v>2 группа</v>
      </c>
      <c r="D28" s="14" t="s">
        <v>87</v>
      </c>
      <c r="E28" s="37">
        <f t="shared" si="1"/>
        <v>35</v>
      </c>
      <c r="F28" s="15">
        <f t="shared" si="0"/>
        <v>14</v>
      </c>
      <c r="G28" s="12">
        <f>'Оценка 2017 год'!F23</f>
        <v>3</v>
      </c>
      <c r="H28" s="12">
        <f>'Оценка 2017 год'!G23</f>
        <v>5</v>
      </c>
      <c r="I28" s="12">
        <f>'Оценка 2017 год'!H23</f>
        <v>4</v>
      </c>
      <c r="J28" s="12">
        <f>'Оценка 2017 год'!I23</f>
        <v>2</v>
      </c>
    </row>
    <row r="29" spans="1:10" ht="15.95" customHeight="1" x14ac:dyDescent="0.2">
      <c r="A29" s="19">
        <v>27</v>
      </c>
      <c r="B29" s="9" t="str">
        <f>'Оценка 2017 год'!A26</f>
        <v>Калининский</v>
      </c>
      <c r="C29" s="20" t="str">
        <f>'Оценка 2017 год'!B26</f>
        <v>2 группа</v>
      </c>
      <c r="D29" s="14" t="s">
        <v>87</v>
      </c>
      <c r="E29" s="37">
        <f t="shared" si="1"/>
        <v>35</v>
      </c>
      <c r="F29" s="15">
        <f t="shared" si="0"/>
        <v>14</v>
      </c>
      <c r="G29" s="12">
        <f>'Оценка 2017 год'!F26</f>
        <v>5</v>
      </c>
      <c r="H29" s="12">
        <f>'Оценка 2017 год'!G26</f>
        <v>3</v>
      </c>
      <c r="I29" s="12">
        <f>'Оценка 2017 год'!H26</f>
        <v>3</v>
      </c>
      <c r="J29" s="12">
        <f>'Оценка 2017 год'!I26</f>
        <v>3</v>
      </c>
    </row>
    <row r="30" spans="1:10" ht="15.95" customHeight="1" x14ac:dyDescent="0.2">
      <c r="A30" s="18">
        <v>70</v>
      </c>
      <c r="B30" s="9" t="str">
        <f>'Оценка 2017 год'!A14</f>
        <v>Аткарский</v>
      </c>
      <c r="C30" s="20" t="str">
        <f>'Оценка 2017 год'!B14</f>
        <v>2 группа</v>
      </c>
      <c r="D30" s="14" t="s">
        <v>88</v>
      </c>
      <c r="E30" s="37">
        <f t="shared" si="1"/>
        <v>33.75</v>
      </c>
      <c r="F30" s="15">
        <f t="shared" si="0"/>
        <v>13.5</v>
      </c>
      <c r="G30" s="12">
        <f>'Оценка 2017 год'!F14</f>
        <v>2</v>
      </c>
      <c r="H30" s="12">
        <f>'Оценка 2017 год'!G14</f>
        <v>4.5</v>
      </c>
      <c r="I30" s="12">
        <f>'Оценка 2017 год'!H14</f>
        <v>4</v>
      </c>
      <c r="J30" s="12">
        <f>'Оценка 2017 год'!I14</f>
        <v>3</v>
      </c>
    </row>
    <row r="31" spans="1:10" ht="15.95" customHeight="1" x14ac:dyDescent="0.2">
      <c r="A31" s="19">
        <v>73</v>
      </c>
      <c r="B31" s="9" t="str">
        <f>'Оценка 2017 год'!A35</f>
        <v>Перелюбский</v>
      </c>
      <c r="C31" s="20" t="str">
        <f>'Оценка 2017 год'!B35</f>
        <v>2 группа</v>
      </c>
      <c r="D31" s="14" t="s">
        <v>78</v>
      </c>
      <c r="E31" s="37">
        <f t="shared" si="1"/>
        <v>32.5</v>
      </c>
      <c r="F31" s="15">
        <f t="shared" si="0"/>
        <v>13</v>
      </c>
      <c r="G31" s="12">
        <f>'Оценка 2017 год'!F35</f>
        <v>7</v>
      </c>
      <c r="H31" s="12">
        <f>'Оценка 2017 год'!G35</f>
        <v>2</v>
      </c>
      <c r="I31" s="12">
        <f>'Оценка 2017 год'!H35</f>
        <v>2</v>
      </c>
      <c r="J31" s="12">
        <f>'Оценка 2017 год'!I35</f>
        <v>2</v>
      </c>
    </row>
    <row r="32" spans="1:10" ht="15.95" customHeight="1" x14ac:dyDescent="0.2">
      <c r="A32" s="18">
        <v>76</v>
      </c>
      <c r="B32" s="9" t="str">
        <f>'Оценка 2017 год'!A46</f>
        <v>Турковский</v>
      </c>
      <c r="C32" s="20" t="str">
        <f>'Оценка 2017 год'!B46</f>
        <v>2 группа</v>
      </c>
      <c r="D32" s="14" t="s">
        <v>78</v>
      </c>
      <c r="E32" s="37">
        <f t="shared" si="1"/>
        <v>32.5</v>
      </c>
      <c r="F32" s="15">
        <f t="shared" si="0"/>
        <v>13</v>
      </c>
      <c r="G32" s="12">
        <f>'Оценка 2017 год'!F46</f>
        <v>3</v>
      </c>
      <c r="H32" s="12">
        <f>'Оценка 2017 год'!G46</f>
        <v>1</v>
      </c>
      <c r="I32" s="12">
        <f>'Оценка 2017 год'!H46</f>
        <v>6</v>
      </c>
      <c r="J32" s="12">
        <f>'Оценка 2017 год'!I46</f>
        <v>3</v>
      </c>
    </row>
    <row r="33" spans="1:11" ht="15.95" customHeight="1" x14ac:dyDescent="0.2">
      <c r="A33" s="18">
        <v>72</v>
      </c>
      <c r="B33" s="9" t="str">
        <f>'Оценка 2017 год'!A27</f>
        <v>Красноармейский</v>
      </c>
      <c r="C33" s="20" t="str">
        <f>'Оценка 2017 год'!B27</f>
        <v>2 группа</v>
      </c>
      <c r="D33" s="14" t="s">
        <v>79</v>
      </c>
      <c r="E33" s="37">
        <f t="shared" si="1"/>
        <v>31.25</v>
      </c>
      <c r="F33" s="15">
        <f t="shared" si="0"/>
        <v>12.5</v>
      </c>
      <c r="G33" s="12">
        <f>'Оценка 2017 год'!F27</f>
        <v>3</v>
      </c>
      <c r="H33" s="12">
        <f>'Оценка 2017 год'!G27</f>
        <v>4.5</v>
      </c>
      <c r="I33" s="12">
        <f>'Оценка 2017 год'!H27</f>
        <v>2</v>
      </c>
      <c r="J33" s="12">
        <f>'Оценка 2017 год'!I27</f>
        <v>3</v>
      </c>
    </row>
    <row r="34" spans="1:11" ht="15.95" customHeight="1" x14ac:dyDescent="0.2">
      <c r="A34" s="18"/>
      <c r="B34" s="9" t="str">
        <f>'Оценка 2017 год'!A28</f>
        <v>Краснокутский</v>
      </c>
      <c r="C34" s="20" t="str">
        <f>'Оценка 2017 год'!B28</f>
        <v>2 группа</v>
      </c>
      <c r="D34" s="14" t="s">
        <v>79</v>
      </c>
      <c r="E34" s="37">
        <f t="shared" si="1"/>
        <v>31.25</v>
      </c>
      <c r="F34" s="15">
        <f t="shared" si="0"/>
        <v>12.5</v>
      </c>
      <c r="G34" s="12">
        <f>'Оценка 2017 год'!F28</f>
        <v>4.5</v>
      </c>
      <c r="H34" s="12">
        <f>'Оценка 2017 год'!G28</f>
        <v>2</v>
      </c>
      <c r="I34" s="12">
        <f>'Оценка 2017 год'!H28</f>
        <v>2</v>
      </c>
      <c r="J34" s="12">
        <f>'Оценка 2017 год'!I28</f>
        <v>4</v>
      </c>
    </row>
    <row r="35" spans="1:11" ht="15.95" customHeight="1" x14ac:dyDescent="0.2">
      <c r="A35" s="18"/>
      <c r="B35" s="9" t="str">
        <f>'Оценка 2017 год'!A20</f>
        <v>Воскресенский</v>
      </c>
      <c r="C35" s="20" t="str">
        <f>'Оценка 2017 год'!B20</f>
        <v>2 группа</v>
      </c>
      <c r="D35" s="14" t="s">
        <v>77</v>
      </c>
      <c r="E35" s="37">
        <f t="shared" si="1"/>
        <v>30</v>
      </c>
      <c r="F35" s="15">
        <f t="shared" si="0"/>
        <v>12</v>
      </c>
      <c r="G35" s="12">
        <f>'Оценка 2017 год'!F20</f>
        <v>3</v>
      </c>
      <c r="H35" s="12">
        <f>'Оценка 2017 год'!G20</f>
        <v>4.5</v>
      </c>
      <c r="I35" s="12">
        <f>'Оценка 2017 год'!H20</f>
        <v>2</v>
      </c>
      <c r="J35" s="12">
        <f>'Оценка 2017 год'!I20</f>
        <v>2.5</v>
      </c>
    </row>
    <row r="36" spans="1:11" ht="15.95" customHeight="1" x14ac:dyDescent="0.2">
      <c r="A36" s="18"/>
      <c r="B36" s="9" t="str">
        <f>'Оценка 2017 год'!A30</f>
        <v>Лысогорский</v>
      </c>
      <c r="C36" s="20" t="str">
        <f>'Оценка 2017 год'!B30</f>
        <v>2 группа</v>
      </c>
      <c r="D36" s="14" t="s">
        <v>65</v>
      </c>
      <c r="E36" s="37">
        <f t="shared" si="1"/>
        <v>26.875</v>
      </c>
      <c r="F36" s="15">
        <f t="shared" si="0"/>
        <v>10.75</v>
      </c>
      <c r="G36" s="12">
        <f>'Оценка 2017 год'!F30</f>
        <v>3</v>
      </c>
      <c r="H36" s="12">
        <f>'Оценка 2017 год'!G30</f>
        <v>4.75</v>
      </c>
      <c r="I36" s="12">
        <f>'Оценка 2017 год'!H30</f>
        <v>1</v>
      </c>
      <c r="J36" s="12">
        <f>'Оценка 2017 год'!I30</f>
        <v>2</v>
      </c>
    </row>
    <row r="37" spans="1:11" ht="15.95" customHeight="1" x14ac:dyDescent="0.2">
      <c r="A37" s="18"/>
      <c r="B37" s="9" t="str">
        <f>'Оценка 2017 год'!A13</f>
        <v>Аркадакский</v>
      </c>
      <c r="C37" s="20" t="str">
        <f>'Оценка 2017 год'!B13</f>
        <v>2 группа</v>
      </c>
      <c r="D37" s="14" t="s">
        <v>89</v>
      </c>
      <c r="E37" s="37">
        <f t="shared" si="1"/>
        <v>26.25</v>
      </c>
      <c r="F37" s="15">
        <f t="shared" si="0"/>
        <v>10.5</v>
      </c>
      <c r="G37" s="12">
        <f>'Оценка 2017 год'!F13</f>
        <v>3</v>
      </c>
      <c r="H37" s="12">
        <f>'Оценка 2017 год'!G13</f>
        <v>4</v>
      </c>
      <c r="I37" s="12">
        <f>'Оценка 2017 год'!H13</f>
        <v>0</v>
      </c>
      <c r="J37" s="12">
        <f>'Оценка 2017 год'!I13</f>
        <v>3.5</v>
      </c>
    </row>
    <row r="38" spans="1:11" ht="15.95" customHeight="1" x14ac:dyDescent="0.2">
      <c r="A38" s="18"/>
      <c r="B38" s="9" t="str">
        <f>'Оценка 2017 год'!A19</f>
        <v>Вольский</v>
      </c>
      <c r="C38" s="20" t="str">
        <f>'Оценка 2017 год'!B19</f>
        <v>2 группа</v>
      </c>
      <c r="D38" s="14" t="s">
        <v>89</v>
      </c>
      <c r="E38" s="37">
        <f t="shared" si="1"/>
        <v>26.25</v>
      </c>
      <c r="F38" s="15">
        <f t="shared" si="0"/>
        <v>10.5</v>
      </c>
      <c r="G38" s="12">
        <f>'Оценка 2017 год'!F19</f>
        <v>3</v>
      </c>
      <c r="H38" s="12">
        <f>'Оценка 2017 год'!G19</f>
        <v>2.5</v>
      </c>
      <c r="I38" s="12">
        <f>'Оценка 2017 год'!H19</f>
        <v>2</v>
      </c>
      <c r="J38" s="12">
        <f>'Оценка 2017 год'!I19</f>
        <v>3</v>
      </c>
    </row>
    <row r="39" spans="1:11" ht="15.95" customHeight="1" x14ac:dyDescent="0.2">
      <c r="A39" s="18"/>
      <c r="B39" s="9" t="str">
        <f>'Оценка 2017 год'!A38</f>
        <v>Пугачевский</v>
      </c>
      <c r="C39" s="20" t="str">
        <f>'Оценка 2017 год'!B38</f>
        <v>2 группа</v>
      </c>
      <c r="D39" s="14" t="s">
        <v>90</v>
      </c>
      <c r="E39" s="37">
        <f t="shared" si="1"/>
        <v>25</v>
      </c>
      <c r="F39" s="15">
        <f t="shared" si="0"/>
        <v>10</v>
      </c>
      <c r="G39" s="12">
        <f>'Оценка 2017 год'!F38</f>
        <v>3</v>
      </c>
      <c r="H39" s="12">
        <f>'Оценка 2017 год'!G38</f>
        <v>2</v>
      </c>
      <c r="I39" s="12">
        <f>'Оценка 2017 год'!H38</f>
        <v>2</v>
      </c>
      <c r="J39" s="12">
        <f>'Оценка 2017 год'!I38</f>
        <v>3</v>
      </c>
    </row>
    <row r="40" spans="1:11" ht="15.95" customHeight="1" x14ac:dyDescent="0.2">
      <c r="A40" s="18"/>
      <c r="B40" s="9" t="str">
        <f>'Оценка 2017 год'!A41</f>
        <v>Ртищевский</v>
      </c>
      <c r="C40" s="20" t="str">
        <f>'Оценка 2017 год'!B41</f>
        <v>2 группа</v>
      </c>
      <c r="D40" s="14" t="s">
        <v>90</v>
      </c>
      <c r="E40" s="37">
        <f t="shared" si="1"/>
        <v>25</v>
      </c>
      <c r="F40" s="15">
        <f t="shared" si="0"/>
        <v>10</v>
      </c>
      <c r="G40" s="12">
        <f>'Оценка 2017 год'!F41</f>
        <v>1</v>
      </c>
      <c r="H40" s="12">
        <f>'Оценка 2017 год'!G41</f>
        <v>3</v>
      </c>
      <c r="I40" s="12">
        <f>'Оценка 2017 год'!H41</f>
        <v>0</v>
      </c>
      <c r="J40" s="12">
        <f>'Оценка 2017 год'!I41</f>
        <v>6</v>
      </c>
    </row>
    <row r="41" spans="1:11" ht="15.95" customHeight="1" x14ac:dyDescent="0.2">
      <c r="A41" s="19">
        <v>1</v>
      </c>
      <c r="B41" s="9" t="str">
        <f>'Оценка 2017 год'!A8</f>
        <v>ЗАТО Михайловское</v>
      </c>
      <c r="C41" s="20" t="str">
        <f>'Оценка 2017 год'!B8</f>
        <v>3 группа</v>
      </c>
      <c r="D41" s="14" t="s">
        <v>91</v>
      </c>
      <c r="E41" s="37">
        <f t="shared" si="1"/>
        <v>23.75</v>
      </c>
      <c r="F41" s="15">
        <f t="shared" si="0"/>
        <v>9.5</v>
      </c>
      <c r="G41" s="12">
        <f>'Оценка 2017 год'!F8</f>
        <v>3</v>
      </c>
      <c r="H41" s="12">
        <f>'Оценка 2017 год'!G8</f>
        <v>4</v>
      </c>
      <c r="I41" s="12">
        <f>'Оценка 2017 год'!H8</f>
        <v>0.5</v>
      </c>
      <c r="J41" s="12">
        <f>'Оценка 2017 год'!I8</f>
        <v>2</v>
      </c>
    </row>
    <row r="42" spans="1:11" ht="15.95" customHeight="1" x14ac:dyDescent="0.2">
      <c r="A42" s="19">
        <v>19</v>
      </c>
      <c r="B42" s="9" t="str">
        <f>'Оценка 2017 год'!A12</f>
        <v xml:space="preserve">Александрово-Гайский </v>
      </c>
      <c r="C42" s="20" t="str">
        <f>'Оценка 2017 год'!B12</f>
        <v>3 группа</v>
      </c>
      <c r="D42" s="14" t="s">
        <v>59</v>
      </c>
      <c r="E42" s="37">
        <f t="shared" si="1"/>
        <v>22.5</v>
      </c>
      <c r="F42" s="15">
        <f t="shared" si="0"/>
        <v>9</v>
      </c>
      <c r="G42" s="12">
        <f>'Оценка 2017 год'!F12</f>
        <v>3</v>
      </c>
      <c r="H42" s="12">
        <f>'Оценка 2017 год'!G12</f>
        <v>2</v>
      </c>
      <c r="I42" s="12">
        <f>'Оценка 2017 год'!H12</f>
        <v>0</v>
      </c>
      <c r="J42" s="12">
        <f>'Оценка 2017 год'!I12</f>
        <v>4</v>
      </c>
      <c r="K42" s="5"/>
    </row>
    <row r="43" spans="1:11" ht="15.95" customHeight="1" x14ac:dyDescent="0.2">
      <c r="A43" s="19">
        <v>21</v>
      </c>
      <c r="B43" s="9" t="str">
        <f>'Оценка 2017 год'!A42</f>
        <v>Самойловский</v>
      </c>
      <c r="C43" s="20" t="str">
        <f>'Оценка 2017 год'!B42</f>
        <v>3 группа</v>
      </c>
      <c r="D43" s="14" t="s">
        <v>66</v>
      </c>
      <c r="E43" s="37">
        <f t="shared" si="1"/>
        <v>20</v>
      </c>
      <c r="F43" s="15">
        <f t="shared" si="0"/>
        <v>8</v>
      </c>
      <c r="G43" s="12">
        <f>'Оценка 2017 год'!F42</f>
        <v>3</v>
      </c>
      <c r="H43" s="12">
        <f>'Оценка 2017 год'!G42</f>
        <v>2</v>
      </c>
      <c r="I43" s="12">
        <f>'Оценка 2017 год'!H42</f>
        <v>1</v>
      </c>
      <c r="J43" s="12">
        <f>'Оценка 2017 год'!I42</f>
        <v>2</v>
      </c>
    </row>
    <row r="44" spans="1:11" ht="15.95" customHeight="1" x14ac:dyDescent="0.2">
      <c r="A44" s="19"/>
      <c r="B44" s="9" t="str">
        <f>'Оценка 2017 год'!A48</f>
        <v>Хвалынский</v>
      </c>
      <c r="C44" s="20" t="str">
        <f>'Оценка 2017 год'!B48</f>
        <v>3 группа</v>
      </c>
      <c r="D44" s="14" t="s">
        <v>92</v>
      </c>
      <c r="E44" s="37">
        <f t="shared" si="1"/>
        <v>18.75</v>
      </c>
      <c r="F44" s="15">
        <f t="shared" si="0"/>
        <v>7.5</v>
      </c>
      <c r="G44" s="12">
        <f>'Оценка 2017 год'!F48</f>
        <v>1</v>
      </c>
      <c r="H44" s="12">
        <f>'Оценка 2017 год'!G48</f>
        <v>2</v>
      </c>
      <c r="I44" s="12">
        <f>'Оценка 2017 год'!H48</f>
        <v>1</v>
      </c>
      <c r="J44" s="12">
        <f>'Оценка 2017 год'!I48</f>
        <v>3.5</v>
      </c>
    </row>
    <row r="45" spans="1:11" ht="15.95" customHeight="1" x14ac:dyDescent="0.2">
      <c r="A45" s="19">
        <v>23</v>
      </c>
      <c r="B45" s="9" t="str">
        <f>'Оценка 2017 год'!A22</f>
        <v>Духовницкий</v>
      </c>
      <c r="C45" s="20" t="str">
        <f>'Оценка 2017 год'!B22</f>
        <v>3 группа</v>
      </c>
      <c r="D45" s="14" t="s">
        <v>93</v>
      </c>
      <c r="E45" s="37">
        <f t="shared" ref="E45:E46" si="2">F45/$F$5*100</f>
        <v>17.5</v>
      </c>
      <c r="F45" s="15">
        <f t="shared" ref="F45:F46" si="3">SUM(G45:J45)</f>
        <v>7</v>
      </c>
      <c r="G45" s="12">
        <f>'Оценка 2017 год'!F22</f>
        <v>2</v>
      </c>
      <c r="H45" s="12">
        <f>'Оценка 2017 год'!G22</f>
        <v>2</v>
      </c>
      <c r="I45" s="12">
        <f>'Оценка 2017 год'!H22</f>
        <v>0</v>
      </c>
      <c r="J45" s="12">
        <f>'Оценка 2017 год'!I22</f>
        <v>3</v>
      </c>
    </row>
    <row r="46" spans="1:11" ht="15.95" customHeight="1" x14ac:dyDescent="0.2">
      <c r="A46" s="19">
        <v>65</v>
      </c>
      <c r="B46" s="9" t="str">
        <f>'Оценка 2017 год'!A18</f>
        <v>Балтайский</v>
      </c>
      <c r="C46" s="20" t="str">
        <f>'Оценка 2017 год'!B18</f>
        <v>3 группа</v>
      </c>
      <c r="D46" s="14" t="s">
        <v>80</v>
      </c>
      <c r="E46" s="37">
        <f t="shared" si="2"/>
        <v>13.750000000000002</v>
      </c>
      <c r="F46" s="15">
        <f t="shared" si="3"/>
        <v>5.5</v>
      </c>
      <c r="G46" s="12">
        <f>'Оценка 2017 год'!F18</f>
        <v>3.5</v>
      </c>
      <c r="H46" s="12">
        <f>'Оценка 2017 год'!G18</f>
        <v>0</v>
      </c>
      <c r="I46" s="12">
        <f>'Оценка 2017 год'!H18</f>
        <v>0</v>
      </c>
      <c r="J46" s="12">
        <f>'Оценка 2017 год'!I18</f>
        <v>2</v>
      </c>
      <c r="K46" s="5"/>
    </row>
    <row r="47" spans="1:11" ht="15.95" customHeight="1" x14ac:dyDescent="0.2">
      <c r="A47" s="19"/>
      <c r="B47" s="9" t="str">
        <f>'Оценка 2017 год'!A33</f>
        <v>Новоузенский</v>
      </c>
      <c r="C47" s="20" t="str">
        <f>'Оценка 2017 год'!B33</f>
        <v>3 группа</v>
      </c>
      <c r="D47" s="14" t="s">
        <v>80</v>
      </c>
      <c r="E47" s="37">
        <f>F47/$F$5*100</f>
        <v>13.750000000000002</v>
      </c>
      <c r="F47" s="15">
        <f>SUM(G47:J47)</f>
        <v>5.5</v>
      </c>
      <c r="G47" s="12">
        <f>'Оценка 2017 год'!F33</f>
        <v>2</v>
      </c>
      <c r="H47" s="12">
        <f>'Оценка 2017 год'!G33</f>
        <v>0</v>
      </c>
      <c r="I47" s="12">
        <f>'Оценка 2017 год'!H33</f>
        <v>0</v>
      </c>
      <c r="J47" s="12">
        <f>'Оценка 2017 год'!I33</f>
        <v>3.5</v>
      </c>
      <c r="K47" s="5"/>
    </row>
    <row r="48" spans="1:11" ht="15.95" customHeight="1" x14ac:dyDescent="0.2">
      <c r="A48" s="19">
        <v>77</v>
      </c>
      <c r="K48" s="5"/>
    </row>
    <row r="49" spans="1:11" ht="15.95" customHeight="1" x14ac:dyDescent="0.2">
      <c r="A49" s="18">
        <v>8</v>
      </c>
      <c r="K49" s="5"/>
    </row>
    <row r="50" spans="1:11" ht="15.95" customHeight="1" x14ac:dyDescent="0.2">
      <c r="A50" s="19">
        <v>35</v>
      </c>
      <c r="K50" s="5"/>
    </row>
    <row r="51" spans="1:11" ht="15.95" customHeight="1" x14ac:dyDescent="0.2">
      <c r="A51" s="19">
        <v>45</v>
      </c>
      <c r="K51" s="5"/>
    </row>
    <row r="52" spans="1:11" ht="15.95" customHeight="1" x14ac:dyDescent="0.2">
      <c r="A52" s="18">
        <v>48</v>
      </c>
      <c r="K52" s="5"/>
    </row>
  </sheetData>
  <mergeCells count="1">
    <mergeCell ref="B1:J1"/>
  </mergeCells>
  <conditionalFormatting sqref="C6:C47">
    <cfRule type="containsText" dxfId="5" priority="4" operator="containsText" text="3">
      <formula>NOT(ISERROR(SEARCH("3",C6)))</formula>
    </cfRule>
    <cfRule type="containsText" dxfId="4" priority="5" operator="containsText" text="2">
      <formula>NOT(ISERROR(SEARCH("2",C6)))</formula>
    </cfRule>
    <cfRule type="containsText" dxfId="3" priority="6" operator="containsText" text="1">
      <formula>NOT(ISERROR(SEARCH("1",C6)))</formula>
    </cfRule>
  </conditionalFormatting>
  <pageMargins left="0.39370078740157483" right="0.31496062992125984" top="0.74803149606299213" bottom="0.74803149606299213" header="0.31496062992125984" footer="0.31496062992125984"/>
  <pageSetup paperSize="9" scale="6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view="pageBreakPreview" zoomScaleNormal="100" zoomScaleSheetLayoutView="100" zoomScalePageLayoutView="70" workbookViewId="0">
      <selection activeCell="G10" sqref="G10"/>
    </sheetView>
  </sheetViews>
  <sheetFormatPr defaultRowHeight="12.75" x14ac:dyDescent="0.2"/>
  <cols>
    <col min="1" max="1" width="27" style="7" customWidth="1"/>
    <col min="2" max="2" width="10.5703125" style="7" customWidth="1"/>
    <col min="3" max="3" width="12.7109375" style="7" customWidth="1"/>
    <col min="4" max="4" width="15.42578125" style="7" customWidth="1"/>
    <col min="5" max="6" width="12.7109375" style="7" customWidth="1"/>
    <col min="7" max="7" width="16.5703125" style="7" customWidth="1"/>
    <col min="8" max="8" width="16.42578125" style="7" customWidth="1"/>
    <col min="9" max="9" width="17" style="7" customWidth="1"/>
    <col min="10" max="16384" width="9.140625" style="7"/>
  </cols>
  <sheetData>
    <row r="1" spans="1:10" ht="33" customHeight="1" x14ac:dyDescent="0.25">
      <c r="A1" s="40" t="s">
        <v>94</v>
      </c>
      <c r="B1" s="40"/>
      <c r="C1" s="40"/>
      <c r="D1" s="40"/>
      <c r="E1" s="40"/>
      <c r="F1" s="40"/>
      <c r="G1" s="40"/>
      <c r="H1" s="41"/>
      <c r="I1" s="41"/>
    </row>
    <row r="2" spans="1:10" ht="18.75" customHeight="1" x14ac:dyDescent="0.2">
      <c r="A2" s="3" t="s">
        <v>0</v>
      </c>
      <c r="B2" s="34" t="s">
        <v>82</v>
      </c>
      <c r="C2" s="4"/>
      <c r="D2" s="8"/>
      <c r="E2" s="8"/>
      <c r="F2" s="8"/>
      <c r="G2" s="8"/>
      <c r="H2" s="6"/>
      <c r="I2" s="6"/>
    </row>
    <row r="3" spans="1:10" ht="135" customHeight="1" x14ac:dyDescent="0.2">
      <c r="A3" s="21" t="s">
        <v>47</v>
      </c>
      <c r="B3" s="21" t="s">
        <v>53</v>
      </c>
      <c r="C3" s="21" t="s">
        <v>50</v>
      </c>
      <c r="D3" s="21" t="s">
        <v>52</v>
      </c>
      <c r="E3" s="21" t="s">
        <v>95</v>
      </c>
      <c r="F3" s="38" t="s">
        <v>72</v>
      </c>
      <c r="G3" s="21" t="s">
        <v>67</v>
      </c>
      <c r="H3" s="21" t="s">
        <v>69</v>
      </c>
      <c r="I3" s="21" t="s">
        <v>70</v>
      </c>
      <c r="J3" s="13"/>
    </row>
    <row r="4" spans="1:10" ht="15.95" customHeight="1" x14ac:dyDescent="0.2">
      <c r="A4" s="30" t="s">
        <v>1</v>
      </c>
      <c r="B4" s="30"/>
      <c r="C4" s="22" t="s">
        <v>3</v>
      </c>
      <c r="D4" s="22" t="s">
        <v>3</v>
      </c>
      <c r="E4" s="22" t="s">
        <v>2</v>
      </c>
      <c r="F4" s="39" t="s">
        <v>2</v>
      </c>
      <c r="G4" s="22" t="s">
        <v>2</v>
      </c>
      <c r="H4" s="31" t="s">
        <v>2</v>
      </c>
      <c r="I4" s="31" t="s">
        <v>2</v>
      </c>
    </row>
    <row r="5" spans="1:10" ht="15.95" customHeight="1" x14ac:dyDescent="0.2">
      <c r="A5" s="30" t="s">
        <v>54</v>
      </c>
      <c r="B5" s="30"/>
      <c r="C5" s="22"/>
      <c r="D5" s="22"/>
      <c r="E5" s="33">
        <f>SUM(F5:I5)</f>
        <v>40</v>
      </c>
      <c r="F5" s="33">
        <v>10</v>
      </c>
      <c r="G5" s="32">
        <v>10</v>
      </c>
      <c r="H5" s="32">
        <v>10</v>
      </c>
      <c r="I5" s="32">
        <v>10</v>
      </c>
    </row>
    <row r="6" spans="1:10" s="10" customFormat="1" ht="15.95" customHeight="1" x14ac:dyDescent="0.2">
      <c r="A6" s="23" t="s">
        <v>7</v>
      </c>
      <c r="B6" s="23"/>
      <c r="C6" s="26"/>
      <c r="D6" s="26"/>
      <c r="E6" s="25"/>
      <c r="F6" s="25"/>
      <c r="G6" s="26"/>
      <c r="H6" s="27"/>
      <c r="I6" s="27"/>
    </row>
    <row r="7" spans="1:10" ht="23.25" customHeight="1" x14ac:dyDescent="0.2">
      <c r="A7" s="9" t="s">
        <v>8</v>
      </c>
      <c r="B7" s="20" t="str">
        <f>IF(E7&gt;=(0.25*$E$5),IF(E7&gt;=(0.75*$E$5),"1 группа","2 группа"),"3 группа")</f>
        <v>1 группа</v>
      </c>
      <c r="C7" s="11">
        <f>RANK(E7,E$7:E$49)</f>
        <v>2</v>
      </c>
      <c r="D7" s="17">
        <f>RANK(E7,E$7:E$10)</f>
        <v>1</v>
      </c>
      <c r="E7" s="15">
        <f>SUM(F7:I7)</f>
        <v>34</v>
      </c>
      <c r="F7" s="12">
        <v>10</v>
      </c>
      <c r="G7" s="12">
        <v>9</v>
      </c>
      <c r="H7" s="16">
        <v>8</v>
      </c>
      <c r="I7" s="16">
        <v>7</v>
      </c>
    </row>
    <row r="8" spans="1:10" ht="15.95" customHeight="1" x14ac:dyDescent="0.2">
      <c r="A8" s="9" t="s">
        <v>9</v>
      </c>
      <c r="B8" s="20" t="str">
        <f t="shared" ref="B8:B10" si="0">IF(E8&gt;=(0.25*$E$5),IF(E8&gt;=(0.75*$E$5),"1 группа","2 группа"),"3 группа")</f>
        <v>3 группа</v>
      </c>
      <c r="C8" s="11">
        <f t="shared" ref="C8:C49" si="1">RANK(E8,E$7:E$49)</f>
        <v>36</v>
      </c>
      <c r="D8" s="17">
        <f t="shared" ref="D8:D10" si="2">RANK(E8,E$7:E$10)</f>
        <v>4</v>
      </c>
      <c r="E8" s="15">
        <f t="shared" ref="E8:E10" si="3">SUM(F8:I8)</f>
        <v>9.5</v>
      </c>
      <c r="F8" s="12">
        <v>3</v>
      </c>
      <c r="G8" s="12">
        <v>4</v>
      </c>
      <c r="H8" s="16">
        <v>0.5</v>
      </c>
      <c r="I8" s="16">
        <v>2</v>
      </c>
    </row>
    <row r="9" spans="1:10" ht="15.95" customHeight="1" x14ac:dyDescent="0.2">
      <c r="A9" s="9" t="s">
        <v>81</v>
      </c>
      <c r="B9" s="20" t="str">
        <f t="shared" si="0"/>
        <v>2 группа</v>
      </c>
      <c r="C9" s="11">
        <f t="shared" si="1"/>
        <v>14</v>
      </c>
      <c r="D9" s="17">
        <f t="shared" si="2"/>
        <v>2</v>
      </c>
      <c r="E9" s="15">
        <f t="shared" si="3"/>
        <v>20</v>
      </c>
      <c r="F9" s="12">
        <v>7</v>
      </c>
      <c r="G9" s="12">
        <v>7</v>
      </c>
      <c r="H9" s="16">
        <v>5</v>
      </c>
      <c r="I9" s="16">
        <v>1</v>
      </c>
    </row>
    <row r="10" spans="1:10" ht="15.95" customHeight="1" x14ac:dyDescent="0.2">
      <c r="A10" s="9" t="s">
        <v>10</v>
      </c>
      <c r="B10" s="20" t="str">
        <f t="shared" si="0"/>
        <v>2 группа</v>
      </c>
      <c r="C10" s="11">
        <f t="shared" si="1"/>
        <v>22</v>
      </c>
      <c r="D10" s="17">
        <f t="shared" si="2"/>
        <v>3</v>
      </c>
      <c r="E10" s="15">
        <f t="shared" si="3"/>
        <v>14</v>
      </c>
      <c r="F10" s="12">
        <v>3</v>
      </c>
      <c r="G10" s="12">
        <v>2</v>
      </c>
      <c r="H10" s="16">
        <v>4</v>
      </c>
      <c r="I10" s="16">
        <v>5</v>
      </c>
    </row>
    <row r="11" spans="1:10" s="10" customFormat="1" ht="15.95" customHeight="1" x14ac:dyDescent="0.2">
      <c r="A11" s="23" t="s">
        <v>48</v>
      </c>
      <c r="B11" s="24"/>
      <c r="C11" s="24"/>
      <c r="D11" s="28"/>
      <c r="E11" s="25"/>
      <c r="F11" s="29"/>
      <c r="G11" s="29"/>
      <c r="H11" s="29"/>
      <c r="I11" s="29"/>
    </row>
    <row r="12" spans="1:10" ht="15.95" customHeight="1" x14ac:dyDescent="0.2">
      <c r="A12" s="9" t="s">
        <v>11</v>
      </c>
      <c r="B12" s="20" t="str">
        <f>IF(E12&gt;=(0.25*$E$5),IF(E12&gt;=(0.75*$E$5),"1 группа","2 группа"),"3 группа")</f>
        <v>3 группа</v>
      </c>
      <c r="C12" s="11">
        <f t="shared" si="1"/>
        <v>37</v>
      </c>
      <c r="D12" s="17">
        <f>RANK(E12,E$12:E$49)</f>
        <v>33</v>
      </c>
      <c r="E12" s="15">
        <f>SUM(F12:I12)</f>
        <v>9</v>
      </c>
      <c r="F12" s="12">
        <v>3</v>
      </c>
      <c r="G12" s="12">
        <v>2</v>
      </c>
      <c r="H12" s="16">
        <v>0</v>
      </c>
      <c r="I12" s="16">
        <v>4</v>
      </c>
    </row>
    <row r="13" spans="1:10" ht="15.95" customHeight="1" x14ac:dyDescent="0.2">
      <c r="A13" s="9" t="s">
        <v>13</v>
      </c>
      <c r="B13" s="20" t="str">
        <f t="shared" ref="B13:B49" si="4">IF(E13&gt;=(0.25*$E$5),IF(E13&gt;=(0.75*$E$5),"1 группа","2 группа"),"3 группа")</f>
        <v>2 группа</v>
      </c>
      <c r="C13" s="11">
        <f t="shared" si="1"/>
        <v>32</v>
      </c>
      <c r="D13" s="17">
        <f t="shared" ref="D13:D49" si="5">RANK(E13,E$12:E$49)</f>
        <v>29</v>
      </c>
      <c r="E13" s="15">
        <f t="shared" ref="E13:E49" si="6">SUM(F13:I13)</f>
        <v>10.5</v>
      </c>
      <c r="F13" s="12">
        <v>3</v>
      </c>
      <c r="G13" s="12">
        <v>4</v>
      </c>
      <c r="H13" s="16">
        <v>0</v>
      </c>
      <c r="I13" s="16">
        <v>3.5</v>
      </c>
    </row>
    <row r="14" spans="1:10" ht="15.95" customHeight="1" x14ac:dyDescent="0.2">
      <c r="A14" s="9" t="s">
        <v>12</v>
      </c>
      <c r="B14" s="20" t="str">
        <f t="shared" si="4"/>
        <v>2 группа</v>
      </c>
      <c r="C14" s="11">
        <f t="shared" si="1"/>
        <v>25</v>
      </c>
      <c r="D14" s="17">
        <f t="shared" si="5"/>
        <v>22</v>
      </c>
      <c r="E14" s="15">
        <f t="shared" si="6"/>
        <v>13.5</v>
      </c>
      <c r="F14" s="12">
        <v>2</v>
      </c>
      <c r="G14" s="12">
        <v>4.5</v>
      </c>
      <c r="H14" s="16">
        <v>4</v>
      </c>
      <c r="I14" s="16">
        <v>3</v>
      </c>
    </row>
    <row r="15" spans="1:10" ht="15.95" customHeight="1" x14ac:dyDescent="0.2">
      <c r="A15" s="9" t="s">
        <v>14</v>
      </c>
      <c r="B15" s="20" t="str">
        <f t="shared" si="4"/>
        <v>2 группа</v>
      </c>
      <c r="C15" s="11">
        <f t="shared" si="1"/>
        <v>5</v>
      </c>
      <c r="D15" s="17">
        <f t="shared" si="5"/>
        <v>4</v>
      </c>
      <c r="E15" s="15">
        <f t="shared" si="6"/>
        <v>26.5</v>
      </c>
      <c r="F15" s="12">
        <v>8</v>
      </c>
      <c r="G15" s="12">
        <v>5</v>
      </c>
      <c r="H15" s="16">
        <v>8.5</v>
      </c>
      <c r="I15" s="16">
        <v>5</v>
      </c>
    </row>
    <row r="16" spans="1:10" ht="15.95" customHeight="1" x14ac:dyDescent="0.2">
      <c r="A16" s="9" t="s">
        <v>15</v>
      </c>
      <c r="B16" s="20" t="str">
        <f t="shared" si="4"/>
        <v>1 группа</v>
      </c>
      <c r="C16" s="11">
        <f t="shared" si="1"/>
        <v>1</v>
      </c>
      <c r="D16" s="17">
        <f t="shared" si="5"/>
        <v>1</v>
      </c>
      <c r="E16" s="15">
        <f t="shared" si="6"/>
        <v>35.5</v>
      </c>
      <c r="F16" s="12">
        <v>10</v>
      </c>
      <c r="G16" s="12">
        <v>9</v>
      </c>
      <c r="H16" s="16">
        <v>9</v>
      </c>
      <c r="I16" s="16">
        <v>7.5</v>
      </c>
    </row>
    <row r="17" spans="1:9" ht="15.95" customHeight="1" x14ac:dyDescent="0.2">
      <c r="A17" s="9" t="s">
        <v>16</v>
      </c>
      <c r="B17" s="20" t="str">
        <f t="shared" si="4"/>
        <v>2 группа</v>
      </c>
      <c r="C17" s="11">
        <f t="shared" si="1"/>
        <v>21</v>
      </c>
      <c r="D17" s="17">
        <f t="shared" si="5"/>
        <v>19</v>
      </c>
      <c r="E17" s="15">
        <f t="shared" si="6"/>
        <v>14.5</v>
      </c>
      <c r="F17" s="12">
        <v>4.5</v>
      </c>
      <c r="G17" s="12">
        <v>4</v>
      </c>
      <c r="H17" s="16">
        <v>3</v>
      </c>
      <c r="I17" s="16">
        <v>3</v>
      </c>
    </row>
    <row r="18" spans="1:9" ht="15.95" customHeight="1" x14ac:dyDescent="0.2">
      <c r="A18" s="9" t="s">
        <v>49</v>
      </c>
      <c r="B18" s="20" t="str">
        <f t="shared" si="4"/>
        <v>3 группа</v>
      </c>
      <c r="C18" s="11">
        <f t="shared" si="1"/>
        <v>41</v>
      </c>
      <c r="D18" s="17">
        <f t="shared" si="5"/>
        <v>37</v>
      </c>
      <c r="E18" s="15">
        <f t="shared" si="6"/>
        <v>5.5</v>
      </c>
      <c r="F18" s="12">
        <v>3.5</v>
      </c>
      <c r="G18" s="12">
        <v>0</v>
      </c>
      <c r="H18" s="16">
        <v>0</v>
      </c>
      <c r="I18" s="16">
        <v>2</v>
      </c>
    </row>
    <row r="19" spans="1:9" ht="15.95" customHeight="1" x14ac:dyDescent="0.2">
      <c r="A19" s="9" t="s">
        <v>17</v>
      </c>
      <c r="B19" s="20" t="str">
        <f t="shared" si="4"/>
        <v>2 группа</v>
      </c>
      <c r="C19" s="11">
        <f t="shared" si="1"/>
        <v>32</v>
      </c>
      <c r="D19" s="17">
        <f t="shared" si="5"/>
        <v>29</v>
      </c>
      <c r="E19" s="15">
        <f t="shared" si="6"/>
        <v>10.5</v>
      </c>
      <c r="F19" s="12">
        <v>3</v>
      </c>
      <c r="G19" s="12">
        <v>2.5</v>
      </c>
      <c r="H19" s="16">
        <v>2</v>
      </c>
      <c r="I19" s="16">
        <v>3</v>
      </c>
    </row>
    <row r="20" spans="1:9" ht="15.95" customHeight="1" x14ac:dyDescent="0.2">
      <c r="A20" s="9" t="s">
        <v>18</v>
      </c>
      <c r="B20" s="20" t="str">
        <f t="shared" si="4"/>
        <v>2 группа</v>
      </c>
      <c r="C20" s="11">
        <f t="shared" si="1"/>
        <v>30</v>
      </c>
      <c r="D20" s="17">
        <f t="shared" si="5"/>
        <v>27</v>
      </c>
      <c r="E20" s="15">
        <f t="shared" si="6"/>
        <v>12</v>
      </c>
      <c r="F20" s="12">
        <v>3</v>
      </c>
      <c r="G20" s="12">
        <v>4.5</v>
      </c>
      <c r="H20" s="16">
        <v>2</v>
      </c>
      <c r="I20" s="16">
        <v>2.5</v>
      </c>
    </row>
    <row r="21" spans="1:9" ht="15.95" customHeight="1" x14ac:dyDescent="0.2">
      <c r="A21" s="9" t="s">
        <v>68</v>
      </c>
      <c r="B21" s="20" t="str">
        <f t="shared" si="4"/>
        <v>2 группа</v>
      </c>
      <c r="C21" s="11">
        <f t="shared" si="1"/>
        <v>7</v>
      </c>
      <c r="D21" s="17">
        <f t="shared" si="5"/>
        <v>6</v>
      </c>
      <c r="E21" s="15">
        <f t="shared" si="6"/>
        <v>24</v>
      </c>
      <c r="F21" s="12">
        <v>7</v>
      </c>
      <c r="G21" s="12">
        <v>7</v>
      </c>
      <c r="H21" s="16">
        <v>7</v>
      </c>
      <c r="I21" s="16">
        <v>3</v>
      </c>
    </row>
    <row r="22" spans="1:9" ht="15.95" customHeight="1" x14ac:dyDescent="0.2">
      <c r="A22" s="9" t="s">
        <v>19</v>
      </c>
      <c r="B22" s="20" t="str">
        <f t="shared" si="4"/>
        <v>3 группа</v>
      </c>
      <c r="C22" s="11">
        <f t="shared" si="1"/>
        <v>40</v>
      </c>
      <c r="D22" s="17">
        <f t="shared" si="5"/>
        <v>36</v>
      </c>
      <c r="E22" s="15">
        <f t="shared" si="6"/>
        <v>7</v>
      </c>
      <c r="F22" s="12">
        <v>2</v>
      </c>
      <c r="G22" s="12">
        <v>2</v>
      </c>
      <c r="H22" s="16">
        <v>0</v>
      </c>
      <c r="I22" s="16">
        <v>3</v>
      </c>
    </row>
    <row r="23" spans="1:9" ht="15.95" customHeight="1" x14ac:dyDescent="0.2">
      <c r="A23" s="9" t="s">
        <v>20</v>
      </c>
      <c r="B23" s="20" t="str">
        <f t="shared" si="4"/>
        <v>2 группа</v>
      </c>
      <c r="C23" s="11">
        <f t="shared" si="1"/>
        <v>22</v>
      </c>
      <c r="D23" s="17">
        <f t="shared" si="5"/>
        <v>20</v>
      </c>
      <c r="E23" s="15">
        <f t="shared" si="6"/>
        <v>14</v>
      </c>
      <c r="F23" s="12">
        <v>3</v>
      </c>
      <c r="G23" s="12">
        <v>5</v>
      </c>
      <c r="H23" s="16">
        <v>4</v>
      </c>
      <c r="I23" s="16">
        <v>2</v>
      </c>
    </row>
    <row r="24" spans="1:9" ht="15.95" customHeight="1" x14ac:dyDescent="0.2">
      <c r="A24" s="9" t="s">
        <v>21</v>
      </c>
      <c r="B24" s="20" t="str">
        <f t="shared" si="4"/>
        <v>2 группа</v>
      </c>
      <c r="C24" s="11">
        <f t="shared" si="1"/>
        <v>15</v>
      </c>
      <c r="D24" s="17">
        <f t="shared" si="5"/>
        <v>13</v>
      </c>
      <c r="E24" s="15">
        <f t="shared" si="6"/>
        <v>19</v>
      </c>
      <c r="F24" s="12">
        <v>5</v>
      </c>
      <c r="G24" s="12">
        <v>7</v>
      </c>
      <c r="H24" s="16">
        <v>2</v>
      </c>
      <c r="I24" s="16">
        <v>5</v>
      </c>
    </row>
    <row r="25" spans="1:9" ht="15.95" customHeight="1" x14ac:dyDescent="0.2">
      <c r="A25" s="9" t="s">
        <v>22</v>
      </c>
      <c r="B25" s="20" t="str">
        <f t="shared" si="4"/>
        <v>1 группа</v>
      </c>
      <c r="C25" s="11">
        <f t="shared" si="1"/>
        <v>3</v>
      </c>
      <c r="D25" s="17">
        <f t="shared" si="5"/>
        <v>2</v>
      </c>
      <c r="E25" s="15">
        <f t="shared" si="6"/>
        <v>30</v>
      </c>
      <c r="F25" s="12">
        <v>10</v>
      </c>
      <c r="G25" s="12">
        <v>9</v>
      </c>
      <c r="H25" s="16">
        <v>7.5</v>
      </c>
      <c r="I25" s="16">
        <v>3.5</v>
      </c>
    </row>
    <row r="26" spans="1:9" ht="15.95" customHeight="1" x14ac:dyDescent="0.2">
      <c r="A26" s="9" t="s">
        <v>23</v>
      </c>
      <c r="B26" s="20" t="str">
        <f t="shared" si="4"/>
        <v>2 группа</v>
      </c>
      <c r="C26" s="11">
        <f t="shared" si="1"/>
        <v>22</v>
      </c>
      <c r="D26" s="17">
        <f t="shared" si="5"/>
        <v>20</v>
      </c>
      <c r="E26" s="15">
        <f t="shared" si="6"/>
        <v>14</v>
      </c>
      <c r="F26" s="12">
        <v>5</v>
      </c>
      <c r="G26" s="12">
        <v>3</v>
      </c>
      <c r="H26" s="16">
        <v>3</v>
      </c>
      <c r="I26" s="16">
        <v>3</v>
      </c>
    </row>
    <row r="27" spans="1:9" ht="15.95" customHeight="1" x14ac:dyDescent="0.2">
      <c r="A27" s="9" t="s">
        <v>24</v>
      </c>
      <c r="B27" s="20" t="str">
        <f t="shared" si="4"/>
        <v>2 группа</v>
      </c>
      <c r="C27" s="11">
        <f t="shared" si="1"/>
        <v>28</v>
      </c>
      <c r="D27" s="17">
        <f t="shared" si="5"/>
        <v>25</v>
      </c>
      <c r="E27" s="15">
        <f t="shared" si="6"/>
        <v>12.5</v>
      </c>
      <c r="F27" s="12">
        <v>3</v>
      </c>
      <c r="G27" s="12">
        <v>4.5</v>
      </c>
      <c r="H27" s="16">
        <v>2</v>
      </c>
      <c r="I27" s="16">
        <v>3</v>
      </c>
    </row>
    <row r="28" spans="1:9" ht="15.95" customHeight="1" x14ac:dyDescent="0.2">
      <c r="A28" s="9" t="s">
        <v>25</v>
      </c>
      <c r="B28" s="20" t="str">
        <f t="shared" si="4"/>
        <v>2 группа</v>
      </c>
      <c r="C28" s="11">
        <f t="shared" si="1"/>
        <v>28</v>
      </c>
      <c r="D28" s="17">
        <f t="shared" si="5"/>
        <v>25</v>
      </c>
      <c r="E28" s="15">
        <f t="shared" si="6"/>
        <v>12.5</v>
      </c>
      <c r="F28" s="12">
        <v>4.5</v>
      </c>
      <c r="G28" s="12">
        <v>2</v>
      </c>
      <c r="H28" s="16">
        <v>2</v>
      </c>
      <c r="I28" s="16">
        <v>4</v>
      </c>
    </row>
    <row r="29" spans="1:9" ht="15.95" customHeight="1" x14ac:dyDescent="0.2">
      <c r="A29" s="9" t="s">
        <v>26</v>
      </c>
      <c r="B29" s="20" t="str">
        <f t="shared" si="4"/>
        <v>2 группа</v>
      </c>
      <c r="C29" s="11">
        <f t="shared" si="1"/>
        <v>10</v>
      </c>
      <c r="D29" s="17">
        <f t="shared" si="5"/>
        <v>9</v>
      </c>
      <c r="E29" s="15">
        <f t="shared" si="6"/>
        <v>23</v>
      </c>
      <c r="F29" s="12">
        <v>7</v>
      </c>
      <c r="G29" s="12">
        <v>7</v>
      </c>
      <c r="H29" s="16">
        <v>3</v>
      </c>
      <c r="I29" s="16">
        <v>6</v>
      </c>
    </row>
    <row r="30" spans="1:9" ht="15.95" customHeight="1" x14ac:dyDescent="0.2">
      <c r="A30" s="9" t="s">
        <v>27</v>
      </c>
      <c r="B30" s="20" t="str">
        <f t="shared" si="4"/>
        <v>2 группа</v>
      </c>
      <c r="C30" s="11">
        <f t="shared" si="1"/>
        <v>31</v>
      </c>
      <c r="D30" s="17">
        <f t="shared" si="5"/>
        <v>28</v>
      </c>
      <c r="E30" s="15">
        <f t="shared" si="6"/>
        <v>10.75</v>
      </c>
      <c r="F30" s="12">
        <v>3</v>
      </c>
      <c r="G30" s="12">
        <v>4.75</v>
      </c>
      <c r="H30" s="16">
        <v>1</v>
      </c>
      <c r="I30" s="16">
        <v>2</v>
      </c>
    </row>
    <row r="31" spans="1:9" ht="15.95" customHeight="1" x14ac:dyDescent="0.2">
      <c r="A31" s="9" t="s">
        <v>28</v>
      </c>
      <c r="B31" s="20" t="str">
        <f t="shared" si="4"/>
        <v>2 группа</v>
      </c>
      <c r="C31" s="11">
        <f t="shared" si="1"/>
        <v>20</v>
      </c>
      <c r="D31" s="17">
        <f t="shared" si="5"/>
        <v>18</v>
      </c>
      <c r="E31" s="15">
        <f t="shared" si="6"/>
        <v>16.5</v>
      </c>
      <c r="F31" s="12">
        <v>3.5</v>
      </c>
      <c r="G31" s="12">
        <v>9</v>
      </c>
      <c r="H31" s="16">
        <v>0</v>
      </c>
      <c r="I31" s="16">
        <v>4</v>
      </c>
    </row>
    <row r="32" spans="1:9" ht="15.95" customHeight="1" x14ac:dyDescent="0.2">
      <c r="A32" s="9" t="s">
        <v>29</v>
      </c>
      <c r="B32" s="20" t="str">
        <f t="shared" si="4"/>
        <v>2 группа</v>
      </c>
      <c r="C32" s="11">
        <f t="shared" si="1"/>
        <v>15</v>
      </c>
      <c r="D32" s="17">
        <f t="shared" si="5"/>
        <v>13</v>
      </c>
      <c r="E32" s="15">
        <f t="shared" si="6"/>
        <v>19</v>
      </c>
      <c r="F32" s="12">
        <v>6.5</v>
      </c>
      <c r="G32" s="12">
        <v>5</v>
      </c>
      <c r="H32" s="16">
        <v>2.5</v>
      </c>
      <c r="I32" s="16">
        <v>5</v>
      </c>
    </row>
    <row r="33" spans="1:9" ht="15.95" customHeight="1" x14ac:dyDescent="0.2">
      <c r="A33" s="9" t="s">
        <v>30</v>
      </c>
      <c r="B33" s="20" t="str">
        <f t="shared" si="4"/>
        <v>3 группа</v>
      </c>
      <c r="C33" s="11">
        <f t="shared" si="1"/>
        <v>41</v>
      </c>
      <c r="D33" s="17">
        <f t="shared" si="5"/>
        <v>37</v>
      </c>
      <c r="E33" s="15">
        <f t="shared" si="6"/>
        <v>5.5</v>
      </c>
      <c r="F33" s="12">
        <v>2</v>
      </c>
      <c r="G33" s="12">
        <v>0</v>
      </c>
      <c r="H33" s="16">
        <v>0</v>
      </c>
      <c r="I33" s="16">
        <v>3.5</v>
      </c>
    </row>
    <row r="34" spans="1:9" ht="15.95" customHeight="1" x14ac:dyDescent="0.2">
      <c r="A34" s="9" t="s">
        <v>31</v>
      </c>
      <c r="B34" s="20" t="str">
        <f t="shared" si="4"/>
        <v>2 группа</v>
      </c>
      <c r="C34" s="11">
        <f t="shared" si="1"/>
        <v>13</v>
      </c>
      <c r="D34" s="17">
        <f t="shared" si="5"/>
        <v>12</v>
      </c>
      <c r="E34" s="15">
        <f t="shared" si="6"/>
        <v>20.5</v>
      </c>
      <c r="F34" s="12">
        <v>7</v>
      </c>
      <c r="G34" s="12">
        <v>4.5</v>
      </c>
      <c r="H34" s="16">
        <v>3</v>
      </c>
      <c r="I34" s="16">
        <v>6</v>
      </c>
    </row>
    <row r="35" spans="1:9" ht="15.95" customHeight="1" x14ac:dyDescent="0.2">
      <c r="A35" s="9" t="s">
        <v>32</v>
      </c>
      <c r="B35" s="20" t="str">
        <f t="shared" si="4"/>
        <v>2 группа</v>
      </c>
      <c r="C35" s="11">
        <f t="shared" si="1"/>
        <v>26</v>
      </c>
      <c r="D35" s="17">
        <f t="shared" si="5"/>
        <v>23</v>
      </c>
      <c r="E35" s="15">
        <f t="shared" si="6"/>
        <v>13</v>
      </c>
      <c r="F35" s="12">
        <v>7</v>
      </c>
      <c r="G35" s="12">
        <v>2</v>
      </c>
      <c r="H35" s="16">
        <v>2</v>
      </c>
      <c r="I35" s="16">
        <v>2</v>
      </c>
    </row>
    <row r="36" spans="1:9" ht="15.95" customHeight="1" x14ac:dyDescent="0.2">
      <c r="A36" s="9" t="s">
        <v>33</v>
      </c>
      <c r="B36" s="20" t="str">
        <f t="shared" si="4"/>
        <v>2 группа</v>
      </c>
      <c r="C36" s="11">
        <f t="shared" si="1"/>
        <v>9</v>
      </c>
      <c r="D36" s="17">
        <f t="shared" si="5"/>
        <v>8</v>
      </c>
      <c r="E36" s="15">
        <f t="shared" si="6"/>
        <v>23.5</v>
      </c>
      <c r="F36" s="12">
        <v>7.5</v>
      </c>
      <c r="G36" s="12">
        <v>4</v>
      </c>
      <c r="H36" s="16">
        <v>6</v>
      </c>
      <c r="I36" s="16">
        <v>6</v>
      </c>
    </row>
    <row r="37" spans="1:9" ht="15.95" customHeight="1" x14ac:dyDescent="0.2">
      <c r="A37" s="9" t="s">
        <v>34</v>
      </c>
      <c r="B37" s="20" t="str">
        <f t="shared" si="4"/>
        <v>2 группа</v>
      </c>
      <c r="C37" s="11">
        <f t="shared" si="1"/>
        <v>19</v>
      </c>
      <c r="D37" s="17">
        <f t="shared" si="5"/>
        <v>17</v>
      </c>
      <c r="E37" s="15">
        <f t="shared" si="6"/>
        <v>17</v>
      </c>
      <c r="F37" s="12">
        <v>6</v>
      </c>
      <c r="G37" s="12">
        <v>6</v>
      </c>
      <c r="H37" s="16">
        <v>3</v>
      </c>
      <c r="I37" s="16">
        <v>2</v>
      </c>
    </row>
    <row r="38" spans="1:9" ht="15.95" customHeight="1" x14ac:dyDescent="0.2">
      <c r="A38" s="9" t="s">
        <v>35</v>
      </c>
      <c r="B38" s="20" t="str">
        <f t="shared" si="4"/>
        <v>2 группа</v>
      </c>
      <c r="C38" s="11">
        <f t="shared" si="1"/>
        <v>34</v>
      </c>
      <c r="D38" s="17">
        <f t="shared" si="5"/>
        <v>31</v>
      </c>
      <c r="E38" s="15">
        <f t="shared" si="6"/>
        <v>10</v>
      </c>
      <c r="F38" s="12">
        <v>3</v>
      </c>
      <c r="G38" s="12">
        <v>2</v>
      </c>
      <c r="H38" s="16">
        <v>2</v>
      </c>
      <c r="I38" s="16">
        <v>3</v>
      </c>
    </row>
    <row r="39" spans="1:9" ht="15.95" customHeight="1" x14ac:dyDescent="0.2">
      <c r="A39" s="9" t="s">
        <v>36</v>
      </c>
      <c r="B39" s="20" t="str">
        <f t="shared" si="4"/>
        <v>2 группа</v>
      </c>
      <c r="C39" s="11">
        <f t="shared" si="1"/>
        <v>6</v>
      </c>
      <c r="D39" s="17">
        <f t="shared" si="5"/>
        <v>5</v>
      </c>
      <c r="E39" s="15">
        <f t="shared" si="6"/>
        <v>24.5</v>
      </c>
      <c r="F39" s="12">
        <v>7</v>
      </c>
      <c r="G39" s="12">
        <v>6.5</v>
      </c>
      <c r="H39" s="16">
        <v>5.5</v>
      </c>
      <c r="I39" s="16">
        <v>5.5</v>
      </c>
    </row>
    <row r="40" spans="1:9" ht="15.95" customHeight="1" x14ac:dyDescent="0.2">
      <c r="A40" s="9" t="s">
        <v>37</v>
      </c>
      <c r="B40" s="20" t="str">
        <f t="shared" si="4"/>
        <v>2 группа</v>
      </c>
      <c r="C40" s="11">
        <f t="shared" si="1"/>
        <v>11</v>
      </c>
      <c r="D40" s="17">
        <f t="shared" si="5"/>
        <v>10</v>
      </c>
      <c r="E40" s="15">
        <f t="shared" si="6"/>
        <v>22</v>
      </c>
      <c r="F40" s="12">
        <v>9</v>
      </c>
      <c r="G40" s="12">
        <v>6.5</v>
      </c>
      <c r="H40" s="16">
        <v>4</v>
      </c>
      <c r="I40" s="16">
        <v>2.5</v>
      </c>
    </row>
    <row r="41" spans="1:9" ht="15.95" customHeight="1" x14ac:dyDescent="0.2">
      <c r="A41" s="9" t="s">
        <v>38</v>
      </c>
      <c r="B41" s="20" t="str">
        <f t="shared" si="4"/>
        <v>2 группа</v>
      </c>
      <c r="C41" s="11">
        <f t="shared" si="1"/>
        <v>34</v>
      </c>
      <c r="D41" s="17">
        <f t="shared" si="5"/>
        <v>31</v>
      </c>
      <c r="E41" s="15">
        <f t="shared" si="6"/>
        <v>10</v>
      </c>
      <c r="F41" s="12">
        <v>1</v>
      </c>
      <c r="G41" s="12">
        <v>3</v>
      </c>
      <c r="H41" s="16">
        <v>0</v>
      </c>
      <c r="I41" s="16">
        <v>6</v>
      </c>
    </row>
    <row r="42" spans="1:9" ht="15.95" customHeight="1" x14ac:dyDescent="0.2">
      <c r="A42" s="9" t="s">
        <v>39</v>
      </c>
      <c r="B42" s="20" t="str">
        <f t="shared" si="4"/>
        <v>3 группа</v>
      </c>
      <c r="C42" s="11">
        <f t="shared" si="1"/>
        <v>38</v>
      </c>
      <c r="D42" s="17">
        <f t="shared" si="5"/>
        <v>34</v>
      </c>
      <c r="E42" s="15">
        <f t="shared" si="6"/>
        <v>8</v>
      </c>
      <c r="F42" s="12">
        <v>3</v>
      </c>
      <c r="G42" s="12">
        <v>2</v>
      </c>
      <c r="H42" s="16">
        <v>1</v>
      </c>
      <c r="I42" s="16">
        <v>2</v>
      </c>
    </row>
    <row r="43" spans="1:9" ht="15.95" customHeight="1" x14ac:dyDescent="0.2">
      <c r="A43" s="9" t="s">
        <v>41</v>
      </c>
      <c r="B43" s="20" t="str">
        <f t="shared" si="4"/>
        <v>2 группа</v>
      </c>
      <c r="C43" s="11">
        <f t="shared" si="1"/>
        <v>15</v>
      </c>
      <c r="D43" s="17">
        <f t="shared" si="5"/>
        <v>13</v>
      </c>
      <c r="E43" s="15">
        <f t="shared" si="6"/>
        <v>19</v>
      </c>
      <c r="F43" s="12">
        <v>4</v>
      </c>
      <c r="G43" s="12">
        <v>7</v>
      </c>
      <c r="H43" s="16">
        <v>2</v>
      </c>
      <c r="I43" s="16">
        <v>6</v>
      </c>
    </row>
    <row r="44" spans="1:9" ht="15.95" customHeight="1" x14ac:dyDescent="0.2">
      <c r="A44" s="9" t="s">
        <v>42</v>
      </c>
      <c r="B44" s="20" t="str">
        <f t="shared" si="4"/>
        <v>2 группа</v>
      </c>
      <c r="C44" s="11">
        <f t="shared" si="1"/>
        <v>15</v>
      </c>
      <c r="D44" s="17">
        <f t="shared" si="5"/>
        <v>13</v>
      </c>
      <c r="E44" s="15">
        <f t="shared" si="6"/>
        <v>19</v>
      </c>
      <c r="F44" s="12">
        <v>8</v>
      </c>
      <c r="G44" s="12">
        <v>5</v>
      </c>
      <c r="H44" s="16">
        <v>1</v>
      </c>
      <c r="I44" s="16">
        <v>5</v>
      </c>
    </row>
    <row r="45" spans="1:9" ht="15.95" customHeight="1" x14ac:dyDescent="0.2">
      <c r="A45" s="9" t="s">
        <v>43</v>
      </c>
      <c r="B45" s="20" t="str">
        <f t="shared" si="4"/>
        <v>2 группа</v>
      </c>
      <c r="C45" s="11">
        <f t="shared" si="1"/>
        <v>12</v>
      </c>
      <c r="D45" s="17">
        <f t="shared" si="5"/>
        <v>11</v>
      </c>
      <c r="E45" s="15">
        <f t="shared" si="6"/>
        <v>20.75</v>
      </c>
      <c r="F45" s="12">
        <v>8</v>
      </c>
      <c r="G45" s="12">
        <v>2.25</v>
      </c>
      <c r="H45" s="16">
        <v>5.5</v>
      </c>
      <c r="I45" s="16">
        <v>5</v>
      </c>
    </row>
    <row r="46" spans="1:9" ht="15.95" customHeight="1" x14ac:dyDescent="0.2">
      <c r="A46" s="9" t="s">
        <v>40</v>
      </c>
      <c r="B46" s="20" t="str">
        <f t="shared" si="4"/>
        <v>2 группа</v>
      </c>
      <c r="C46" s="11">
        <f t="shared" si="1"/>
        <v>26</v>
      </c>
      <c r="D46" s="17">
        <f t="shared" si="5"/>
        <v>23</v>
      </c>
      <c r="E46" s="15">
        <f t="shared" si="6"/>
        <v>13</v>
      </c>
      <c r="F46" s="12">
        <v>3</v>
      </c>
      <c r="G46" s="12">
        <v>1</v>
      </c>
      <c r="H46" s="16">
        <v>6</v>
      </c>
      <c r="I46" s="16">
        <v>3</v>
      </c>
    </row>
    <row r="47" spans="1:9" ht="15.95" customHeight="1" x14ac:dyDescent="0.2">
      <c r="A47" s="9" t="s">
        <v>44</v>
      </c>
      <c r="B47" s="20" t="str">
        <f t="shared" si="4"/>
        <v>2 группа</v>
      </c>
      <c r="C47" s="11">
        <f t="shared" si="1"/>
        <v>4</v>
      </c>
      <c r="D47" s="17">
        <f t="shared" si="5"/>
        <v>3</v>
      </c>
      <c r="E47" s="15">
        <f t="shared" si="6"/>
        <v>29</v>
      </c>
      <c r="F47" s="12">
        <v>9.5</v>
      </c>
      <c r="G47" s="12">
        <v>5.5</v>
      </c>
      <c r="H47" s="16">
        <v>8</v>
      </c>
      <c r="I47" s="16">
        <v>6</v>
      </c>
    </row>
    <row r="48" spans="1:9" ht="15.95" customHeight="1" x14ac:dyDescent="0.2">
      <c r="A48" s="9" t="s">
        <v>45</v>
      </c>
      <c r="B48" s="20" t="str">
        <f t="shared" si="4"/>
        <v>3 группа</v>
      </c>
      <c r="C48" s="11">
        <f t="shared" si="1"/>
        <v>39</v>
      </c>
      <c r="D48" s="17">
        <f t="shared" si="5"/>
        <v>35</v>
      </c>
      <c r="E48" s="15">
        <f t="shared" si="6"/>
        <v>7.5</v>
      </c>
      <c r="F48" s="12">
        <v>1</v>
      </c>
      <c r="G48" s="12">
        <v>2</v>
      </c>
      <c r="H48" s="16">
        <v>1</v>
      </c>
      <c r="I48" s="16">
        <v>3.5</v>
      </c>
    </row>
    <row r="49" spans="1:9" ht="15.95" customHeight="1" x14ac:dyDescent="0.2">
      <c r="A49" s="9" t="s">
        <v>46</v>
      </c>
      <c r="B49" s="20" t="str">
        <f t="shared" si="4"/>
        <v>2 группа</v>
      </c>
      <c r="C49" s="11">
        <f t="shared" si="1"/>
        <v>7</v>
      </c>
      <c r="D49" s="17">
        <f t="shared" si="5"/>
        <v>6</v>
      </c>
      <c r="E49" s="15">
        <f t="shared" si="6"/>
        <v>24</v>
      </c>
      <c r="F49" s="12">
        <v>6</v>
      </c>
      <c r="G49" s="12">
        <v>5</v>
      </c>
      <c r="H49" s="16">
        <v>9</v>
      </c>
      <c r="I49" s="16">
        <v>4</v>
      </c>
    </row>
  </sheetData>
  <mergeCells count="1">
    <mergeCell ref="A1:I1"/>
  </mergeCells>
  <conditionalFormatting sqref="B7:B10 B12:B49">
    <cfRule type="containsText" dxfId="2" priority="3" operator="containsText" text="3">
      <formula>NOT(ISERROR(SEARCH("3",B7)))</formula>
    </cfRule>
  </conditionalFormatting>
  <conditionalFormatting sqref="B7:B10 B12:B49">
    <cfRule type="containsText" dxfId="1" priority="2" operator="containsText" text="2">
      <formula>NOT(ISERROR(SEARCH("2",B7)))</formula>
    </cfRule>
  </conditionalFormatting>
  <conditionalFormatting sqref="B7:B10 B12:B49">
    <cfRule type="containsText" dxfId="0" priority="1" operator="containsText" text="1">
      <formula>NOT(ISERROR(SEARCH("1",B7)))</formula>
    </cfRule>
  </conditionalFormatting>
  <pageMargins left="0.39370078740157483" right="0.31496062992125984" top="0.35433070866141736" bottom="0.35433070866141736" header="0.31496062992125984" footer="0.31496062992125984"/>
  <pageSetup paperSize="9" scale="6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B2" sqref="B1:B65536"/>
    </sheetView>
  </sheetViews>
  <sheetFormatPr defaultRowHeight="15" x14ac:dyDescent="0.25"/>
  <cols>
    <col min="1" max="1" width="19.7109375" customWidth="1"/>
    <col min="2" max="2" width="16.7109375" customWidth="1"/>
  </cols>
  <sheetData>
    <row r="1" spans="1:3" x14ac:dyDescent="0.25">
      <c r="A1" s="2" t="s">
        <v>0</v>
      </c>
      <c r="B1" s="1">
        <v>2015</v>
      </c>
    </row>
    <row r="3" spans="1:3" x14ac:dyDescent="0.25">
      <c r="A3" s="2" t="s">
        <v>4</v>
      </c>
      <c r="B3" s="2" t="s">
        <v>5</v>
      </c>
      <c r="C3" s="2"/>
    </row>
    <row r="4" spans="1:3" x14ac:dyDescent="0.25">
      <c r="A4" s="2"/>
      <c r="B4" s="2" t="s">
        <v>6</v>
      </c>
      <c r="C4" s="2">
        <v>0.5</v>
      </c>
    </row>
    <row r="5" spans="1:3" x14ac:dyDescent="0.25">
      <c r="A5" s="2"/>
      <c r="B5" s="2"/>
    </row>
    <row r="6" spans="1:3" x14ac:dyDescent="0.25">
      <c r="A6" s="2"/>
      <c r="B6" s="2"/>
    </row>
    <row r="7" spans="1:3" x14ac:dyDescent="0.25">
      <c r="A7" s="2"/>
      <c r="B7" s="2"/>
    </row>
    <row r="8" spans="1:3" x14ac:dyDescent="0.25">
      <c r="A8" s="2"/>
      <c r="B8"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Документ" ma:contentTypeID="0x010100226BE93D21C58145B82248EFB43F0C34" ma:contentTypeVersion="2" ma:contentTypeDescription="Создание документа." ma:contentTypeScope="" ma:versionID="f2469f45ae5c13be480426f9ab148e7c">
  <xsd:schema xmlns:xsd="http://www.w3.org/2001/XMLSchema" xmlns:xs="http://www.w3.org/2001/XMLSchema" xmlns:p="http://schemas.microsoft.com/office/2006/metadata/properties" xmlns:ns2="b1e5bdc4-b57e-4af5-8c56-e26e352185e0" targetNamespace="http://schemas.microsoft.com/office/2006/metadata/properties" ma:root="true" ma:fieldsID="de7e74487d0a93bb41eea5997f360510" ns2:_="">
    <xsd:import namespace="b1e5bdc4-b57e-4af5-8c56-e26e352185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e5bdc4-b57e-4af5-8c56-e26e352185e0"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846EEF7-8045-4DB7-9541-7AF708A6030F}">
  <ds:schemaRefs>
    <ds:schemaRef ds:uri="http://schemas.microsoft.com/sharepoint/events"/>
  </ds:schemaRefs>
</ds:datastoreItem>
</file>

<file path=customXml/itemProps2.xml><?xml version="1.0" encoding="utf-8"?>
<ds:datastoreItem xmlns:ds="http://schemas.openxmlformats.org/officeDocument/2006/customXml" ds:itemID="{DCF9119B-E218-4532-9BC7-0DA868F223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e5bdc4-b57e-4af5-8c56-e26e35218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431B41-F27F-4B3B-AB93-DD431B99E7FE}">
  <ds:schemaRefs>
    <ds:schemaRef ds:uri="http://schemas.microsoft.com/sharepoint/v3/contenttype/forms"/>
  </ds:schemaRefs>
</ds:datastoreItem>
</file>

<file path=customXml/itemProps4.xml><?xml version="1.0" encoding="utf-8"?>
<ds:datastoreItem xmlns:ds="http://schemas.openxmlformats.org/officeDocument/2006/customXml" ds:itemID="{DAA45A5E-8BC0-4BC8-A0F9-ED9CB89E47FD}">
  <ds:schemaRefs>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http://schemas.microsoft.com/office/infopath/2007/PartnerControls"/>
    <ds:schemaRef ds:uri="http://purl.org/dc/terms/"/>
    <ds:schemaRef ds:uri="b1e5bdc4-b57e-4af5-8c56-e26e352185e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Рейтинг 2017 год</vt:lpstr>
      <vt:lpstr>Оценка 2017 год</vt:lpstr>
      <vt:lpstr>Параметры</vt:lpstr>
      <vt:lpstr>'Оценка 2017 год'!Заголовки_для_печати</vt:lpstr>
      <vt:lpstr>'Рейтинг 2017 год'!Заголовки_для_печати</vt:lpstr>
      <vt:lpstr>'Оценка 2017 год'!Область_печати</vt:lpstr>
      <vt:lpstr>'Рейтинг 2017 год'!Область_печати</vt:lpstr>
      <vt:lpstr>Формат</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2018-02-20T12:04:07Z</cp:lastPrinted>
  <dcterms:created xsi:type="dcterms:W3CDTF">2014-03-12T05:40:39Z</dcterms:created>
  <dcterms:modified xsi:type="dcterms:W3CDTF">2018-03-19T07:13:33Z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0x010100226BE93D21C58145B82248EFB43F0C34</vt:lpwstr>
  </property>
  <property fmtid="{D5CDD505-2E9C-101B-9397-08002B2CF9AE}" pid="3" name="_dlc_DocIdItemGuid">
    <vt:lpwstr>2f2dda05-de32-4e3b-8017-43a34006b988</vt:lpwstr>
  </property>
  <property fmtid="{D5CDD505-2E9C-101B-9397-08002B2CF9AE}" pid="4" name="_dlc_DocId">
    <vt:lpwstr>TF6NQPKX43ZY-91-485</vt:lpwstr>
  </property>
  <property fmtid="{D5CDD505-2E9C-101B-9397-08002B2CF9AE}" pid="5" name="_dlc_DocIdUrl">
    <vt:lpwstr>https://v11-sp.nifi.ru/nd/centre_mezshbudjet/_layouts/15/DocIdRedir.aspx?ID=TF6NQPKX43ZY-91-485, TF6NQPKX43ZY-91-485</vt:lpwstr>
  </property>
</Properties>
</file>