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ОБМЕН\ДЛЯ САЙТА\"/>
    </mc:Choice>
  </mc:AlternateContent>
  <bookViews>
    <workbookView xWindow="0" yWindow="0" windowWidth="19200" windowHeight="11295" tabRatio="793"/>
  </bookViews>
  <sheets>
    <sheet name="Рейтинг 2017 год" sheetId="39" r:id="rId1"/>
    <sheet name="Оценка 2017 год" sheetId="38" r:id="rId2"/>
    <sheet name="Параметры" sheetId="17" state="hidden" r:id="rId3"/>
  </sheets>
  <externalReferences>
    <externalReference r:id="rId4"/>
  </externalReferences>
  <definedNames>
    <definedName name="А1" localSheetId="1">#REF!</definedName>
    <definedName name="А1" localSheetId="0">#REF!</definedName>
    <definedName name="А1">#REF!</definedName>
    <definedName name="Выбор_1.1">#REF!</definedName>
    <definedName name="Выбор_1.2" localSheetId="1">#REF!</definedName>
    <definedName name="Выбор_1.2" localSheetId="0">#REF!</definedName>
    <definedName name="Выбор_1.2">#REF!</definedName>
    <definedName name="Выбор_1.3" localSheetId="1">#REF!</definedName>
    <definedName name="Выбор_1.3" localSheetId="0">#REF!</definedName>
    <definedName name="Выбор_1.3">#REF!</definedName>
    <definedName name="Выбор_4.1" localSheetId="1">#REF!</definedName>
    <definedName name="Выбор_4.1" localSheetId="0">#REF!</definedName>
    <definedName name="Выбор_4.1">#REF!</definedName>
    <definedName name="Выбор_4.2">'[1]Показатель 4.2'!$C$5:$C$8</definedName>
    <definedName name="Выбор_4.3">'[1]Показатель 4.3'!$C$5:$C$7</definedName>
    <definedName name="Выбор_4.4">'[1]Показатель 4.4'!$C$6:$C$8</definedName>
    <definedName name="Выбор1.1" localSheetId="1">#REF!</definedName>
    <definedName name="Выбор1.1" localSheetId="0">#REF!</definedName>
    <definedName name="Выбор1.1">#REF!</definedName>
    <definedName name="Да_нет" localSheetId="1">#REF!</definedName>
    <definedName name="Да_нет" localSheetId="0">#REF!</definedName>
    <definedName name="Да_нет">#REF!</definedName>
    <definedName name="_xlnm.Print_Titles" localSheetId="1">'Оценка 2017 год'!$3:$4</definedName>
    <definedName name="_xlnm.Print_Titles" localSheetId="0">'Рейтинг 2017 год'!$3:$4</definedName>
    <definedName name="Коэфициент">[1]Параметры!$C$3:$C$4</definedName>
    <definedName name="_xlnm.Print_Area" localSheetId="1">'Оценка 2017 год'!$A$1:$I$49</definedName>
    <definedName name="_xlnm.Print_Area" localSheetId="0">'Рейтинг 2017 год'!$B$1:$J$47</definedName>
    <definedName name="Формат">Параметры!$C$3:$C$4</definedName>
  </definedNames>
  <calcPr calcId="152511"/>
</workbook>
</file>

<file path=xl/calcChain.xml><?xml version="1.0" encoding="utf-8"?>
<calcChain xmlns="http://schemas.openxmlformats.org/spreadsheetml/2006/main">
  <c r="H47" i="39" l="1"/>
  <c r="I47" i="39"/>
  <c r="J47" i="39"/>
  <c r="F47" i="39" s="1"/>
  <c r="G47" i="39"/>
  <c r="H46" i="39"/>
  <c r="I46" i="39"/>
  <c r="J46" i="39"/>
  <c r="G46" i="39"/>
  <c r="H45" i="39"/>
  <c r="I45" i="39"/>
  <c r="J45" i="39"/>
  <c r="F45" i="39" s="1"/>
  <c r="G45" i="39"/>
  <c r="H44" i="39"/>
  <c r="I44" i="39"/>
  <c r="J44" i="39"/>
  <c r="G44" i="39"/>
  <c r="H43" i="39"/>
  <c r="I43" i="39"/>
  <c r="J43" i="39"/>
  <c r="G43" i="39"/>
  <c r="J42" i="39"/>
  <c r="H42" i="39"/>
  <c r="I42" i="39"/>
  <c r="G42" i="39"/>
  <c r="J41" i="39"/>
  <c r="H41" i="39"/>
  <c r="I41" i="39"/>
  <c r="G41" i="39"/>
  <c r="H40" i="39"/>
  <c r="I40" i="39"/>
  <c r="J40" i="39"/>
  <c r="G40" i="39"/>
  <c r="H39" i="39"/>
  <c r="I39" i="39"/>
  <c r="J39" i="39"/>
  <c r="G39" i="39"/>
  <c r="H38" i="39"/>
  <c r="I38" i="39"/>
  <c r="J38" i="39"/>
  <c r="G38" i="39"/>
  <c r="H37" i="39"/>
  <c r="I37" i="39"/>
  <c r="J37" i="39"/>
  <c r="G37" i="39"/>
  <c r="H36" i="39"/>
  <c r="I36" i="39"/>
  <c r="J36" i="39"/>
  <c r="G36" i="39"/>
  <c r="H35" i="39"/>
  <c r="I35" i="39"/>
  <c r="J35" i="39"/>
  <c r="G35" i="39"/>
  <c r="H34" i="39"/>
  <c r="I34" i="39"/>
  <c r="J34" i="39"/>
  <c r="G34" i="39"/>
  <c r="H33" i="39"/>
  <c r="I33" i="39"/>
  <c r="J33" i="39"/>
  <c r="G33" i="39"/>
  <c r="H32" i="39"/>
  <c r="I32" i="39"/>
  <c r="J32" i="39"/>
  <c r="G32" i="39"/>
  <c r="H31" i="39"/>
  <c r="I31" i="39"/>
  <c r="J31" i="39"/>
  <c r="G31" i="39"/>
  <c r="H30" i="39"/>
  <c r="I30" i="39"/>
  <c r="J30" i="39"/>
  <c r="G30" i="39"/>
  <c r="H29" i="39"/>
  <c r="I29" i="39"/>
  <c r="J29" i="39"/>
  <c r="G29" i="39"/>
  <c r="H28" i="39"/>
  <c r="I28" i="39"/>
  <c r="J28" i="39"/>
  <c r="G28" i="39"/>
  <c r="H27" i="39"/>
  <c r="I27" i="39"/>
  <c r="J27" i="39"/>
  <c r="G27" i="39"/>
  <c r="H26" i="39"/>
  <c r="I26" i="39"/>
  <c r="J26" i="39"/>
  <c r="G26" i="39"/>
  <c r="H25" i="39"/>
  <c r="I25" i="39"/>
  <c r="J25" i="39"/>
  <c r="G25" i="39"/>
  <c r="H24" i="39"/>
  <c r="I24" i="39"/>
  <c r="J24" i="39"/>
  <c r="G24" i="39"/>
  <c r="H20" i="39"/>
  <c r="I20" i="39"/>
  <c r="J20" i="39"/>
  <c r="G20" i="39"/>
  <c r="H23" i="39"/>
  <c r="I23" i="39"/>
  <c r="J23" i="39"/>
  <c r="G23" i="39"/>
  <c r="H22" i="39"/>
  <c r="I22" i="39"/>
  <c r="J22" i="39"/>
  <c r="G22" i="39"/>
  <c r="H21" i="39"/>
  <c r="I21" i="39"/>
  <c r="J21" i="39"/>
  <c r="G21" i="39"/>
  <c r="H18" i="39"/>
  <c r="I18" i="39"/>
  <c r="J18" i="39"/>
  <c r="G18" i="39"/>
  <c r="H17" i="39"/>
  <c r="I17" i="39"/>
  <c r="J17" i="39"/>
  <c r="G17" i="39"/>
  <c r="H19" i="39"/>
  <c r="I19" i="39"/>
  <c r="J19" i="39"/>
  <c r="G19" i="39"/>
  <c r="H16" i="39"/>
  <c r="I16" i="39"/>
  <c r="J16" i="39"/>
  <c r="G16" i="39"/>
  <c r="H15" i="39"/>
  <c r="I15" i="39"/>
  <c r="J15" i="39"/>
  <c r="G15" i="39"/>
  <c r="H14" i="39"/>
  <c r="I14" i="39"/>
  <c r="J14" i="39"/>
  <c r="G14" i="39"/>
  <c r="H13" i="39"/>
  <c r="I13" i="39"/>
  <c r="J13" i="39"/>
  <c r="G13" i="39"/>
  <c r="H12" i="39"/>
  <c r="I12" i="39"/>
  <c r="J12" i="39"/>
  <c r="G12" i="39"/>
  <c r="H10" i="39"/>
  <c r="I10" i="39"/>
  <c r="J10" i="39"/>
  <c r="G10" i="39"/>
  <c r="H11" i="39"/>
  <c r="I11" i="39"/>
  <c r="J11" i="39"/>
  <c r="G11" i="39"/>
  <c r="H9" i="39"/>
  <c r="I9" i="39"/>
  <c r="J9" i="39"/>
  <c r="G9" i="39"/>
  <c r="H8" i="39"/>
  <c r="I8" i="39"/>
  <c r="J8" i="39"/>
  <c r="G8" i="39"/>
  <c r="H7" i="39"/>
  <c r="I7" i="39"/>
  <c r="J7" i="39"/>
  <c r="G7" i="39"/>
  <c r="H6" i="39"/>
  <c r="I6" i="39"/>
  <c r="J6" i="39"/>
  <c r="G6" i="39"/>
  <c r="F9" i="39" l="1"/>
  <c r="F11" i="39"/>
  <c r="F10" i="39"/>
  <c r="F12" i="39"/>
  <c r="F13" i="39"/>
  <c r="F15" i="39"/>
  <c r="F21" i="39"/>
  <c r="F20" i="39"/>
  <c r="F24" i="39"/>
  <c r="F25" i="39"/>
  <c r="F26" i="39"/>
  <c r="F28" i="39"/>
  <c r="F32" i="39"/>
  <c r="F33" i="39"/>
  <c r="F34" i="39"/>
  <c r="F36" i="39"/>
  <c r="F37" i="39"/>
  <c r="F38" i="39"/>
  <c r="F39" i="39"/>
  <c r="F41" i="39"/>
  <c r="F42" i="39"/>
  <c r="F43" i="39"/>
  <c r="F44" i="39"/>
  <c r="F46" i="39"/>
  <c r="F40" i="39"/>
  <c r="F27" i="39"/>
  <c r="F29" i="39"/>
  <c r="F31" i="39"/>
  <c r="F35" i="39"/>
  <c r="F30" i="39"/>
  <c r="F22" i="39"/>
  <c r="F23" i="39"/>
  <c r="F16" i="39"/>
  <c r="F17" i="39"/>
  <c r="F19" i="39"/>
  <c r="F18" i="39"/>
  <c r="F14" i="39"/>
  <c r="F8" i="39"/>
  <c r="F6" i="39"/>
  <c r="F7" i="39"/>
  <c r="B31" i="39" l="1"/>
  <c r="B35" i="39"/>
  <c r="B27" i="39"/>
  <c r="B28" i="39"/>
  <c r="B47" i="39"/>
  <c r="B41" i="39"/>
  <c r="B46" i="39"/>
  <c r="B32" i="39"/>
  <c r="B38" i="39"/>
  <c r="B26" i="39"/>
  <c r="B34" i="39"/>
  <c r="B24" i="39"/>
  <c r="B37" i="39"/>
  <c r="B45" i="39"/>
  <c r="B30" i="39"/>
  <c r="B20" i="39"/>
  <c r="B42" i="39"/>
  <c r="B44" i="39"/>
  <c r="B21" i="39"/>
  <c r="B43" i="39"/>
  <c r="B23" i="39"/>
  <c r="B29" i="39"/>
  <c r="B9" i="39"/>
  <c r="B36" i="39"/>
  <c r="B19" i="39"/>
  <c r="B39" i="39"/>
  <c r="B22" i="39"/>
  <c r="B33" i="39"/>
  <c r="B16" i="39"/>
  <c r="B40" i="39"/>
  <c r="B13" i="39"/>
  <c r="B10" i="39"/>
  <c r="B18" i="39"/>
  <c r="B7" i="39"/>
  <c r="B12" i="39"/>
  <c r="B15" i="39"/>
  <c r="B11" i="39"/>
  <c r="B25" i="39"/>
  <c r="B8" i="39"/>
  <c r="B17" i="39"/>
  <c r="B14" i="39"/>
  <c r="B6" i="39"/>
  <c r="E5" i="38" l="1"/>
  <c r="F5" i="39"/>
  <c r="E7" i="39" s="1"/>
  <c r="E33" i="39" l="1"/>
  <c r="E16" i="39"/>
  <c r="E34" i="39"/>
  <c r="E24" i="39"/>
  <c r="E37" i="39"/>
  <c r="E45" i="39"/>
  <c r="E40" i="39"/>
  <c r="E27" i="39"/>
  <c r="E21" i="39"/>
  <c r="E12" i="39"/>
  <c r="E28" i="39"/>
  <c r="E43" i="39"/>
  <c r="E15" i="39"/>
  <c r="E47" i="39"/>
  <c r="E23" i="39"/>
  <c r="E11" i="39"/>
  <c r="E41" i="39"/>
  <c r="E29" i="39"/>
  <c r="E25" i="39"/>
  <c r="E22" i="39"/>
  <c r="E46" i="39"/>
  <c r="E30" i="39"/>
  <c r="E9" i="39"/>
  <c r="E13" i="39"/>
  <c r="E8" i="39"/>
  <c r="E6" i="39"/>
  <c r="E32" i="39"/>
  <c r="E20" i="39"/>
  <c r="E36" i="39"/>
  <c r="E10" i="39"/>
  <c r="E17" i="39"/>
  <c r="E31" i="39"/>
  <c r="E38" i="39"/>
  <c r="E42" i="39"/>
  <c r="E19" i="39"/>
  <c r="E18" i="39"/>
  <c r="E14" i="39"/>
  <c r="E35" i="39"/>
  <c r="E26" i="39"/>
  <c r="E44" i="39"/>
  <c r="E39" i="39"/>
  <c r="E22" i="38" l="1"/>
  <c r="B22" i="38" s="1"/>
  <c r="C45" i="39" s="1"/>
  <c r="E49" i="38"/>
  <c r="B49" i="38" s="1"/>
  <c r="C13" i="39" s="1"/>
  <c r="E48" i="38"/>
  <c r="B48" i="38" s="1"/>
  <c r="C44" i="39" s="1"/>
  <c r="E17" i="38"/>
  <c r="B17" i="38" s="1"/>
  <c r="C26" i="39" s="1"/>
  <c r="E26" i="38"/>
  <c r="B26" i="38" s="1"/>
  <c r="C29" i="39" s="1"/>
  <c r="E25" i="38"/>
  <c r="B25" i="38" s="1"/>
  <c r="C8" i="39" s="1"/>
  <c r="E7" i="38"/>
  <c r="B7" i="38" s="1"/>
  <c r="C7" i="39" s="1"/>
  <c r="E8" i="38"/>
  <c r="B8" i="38" s="1"/>
  <c r="C41" i="39" s="1"/>
  <c r="E24" i="38"/>
  <c r="B24" i="38" s="1"/>
  <c r="C20" i="39" s="1"/>
  <c r="E23" i="38"/>
  <c r="B23" i="38" s="1"/>
  <c r="C28" i="39" s="1"/>
  <c r="E21" i="38"/>
  <c r="B21" i="38" s="1"/>
  <c r="C12" i="39" s="1"/>
  <c r="E20" i="38"/>
  <c r="B20" i="38" s="1"/>
  <c r="C35" i="39" s="1"/>
  <c r="E19" i="38"/>
  <c r="B19" i="38" s="1"/>
  <c r="C38" i="39" s="1"/>
  <c r="E18" i="38"/>
  <c r="B18" i="38" s="1"/>
  <c r="C46" i="39" s="1"/>
  <c r="E16" i="38"/>
  <c r="B16" i="38" s="1"/>
  <c r="C6" i="39" s="1"/>
  <c r="E15" i="38"/>
  <c r="B15" i="38" s="1"/>
  <c r="C10" i="39" s="1"/>
  <c r="E14" i="38"/>
  <c r="B14" i="38" s="1"/>
  <c r="C30" i="39" s="1"/>
  <c r="E13" i="38"/>
  <c r="B13" i="38" s="1"/>
  <c r="C37" i="39" s="1"/>
  <c r="E12" i="38"/>
  <c r="B12" i="38" s="1"/>
  <c r="C42" i="39" s="1"/>
  <c r="E10" i="38" l="1"/>
  <c r="B10" i="38" s="1"/>
  <c r="C27" i="39" s="1"/>
  <c r="E47" i="38"/>
  <c r="B47" i="38" s="1"/>
  <c r="C9" i="39" s="1"/>
  <c r="E46" i="38"/>
  <c r="B46" i="38" s="1"/>
  <c r="C32" i="39" s="1"/>
  <c r="E38" i="38"/>
  <c r="B38" i="38" s="1"/>
  <c r="C39" i="39" s="1"/>
  <c r="E9" i="38"/>
  <c r="B9" i="38" s="1"/>
  <c r="C19" i="39" s="1"/>
  <c r="D7" i="38"/>
  <c r="D10" i="38"/>
  <c r="D8" i="38"/>
  <c r="D9" i="38"/>
  <c r="E33" i="38"/>
  <c r="B33" i="38" s="1"/>
  <c r="C47" i="39" s="1"/>
  <c r="E45" i="38" l="1"/>
  <c r="B45" i="38" s="1"/>
  <c r="C17" i="39" s="1"/>
  <c r="E44" i="38"/>
  <c r="B44" i="38" s="1"/>
  <c r="C23" i="39" s="1"/>
  <c r="E43" i="38"/>
  <c r="B43" i="38" s="1"/>
  <c r="C22" i="39" s="1"/>
  <c r="E42" i="38"/>
  <c r="B42" i="38" s="1"/>
  <c r="C43" i="39" s="1"/>
  <c r="E41" i="38"/>
  <c r="B41" i="38" s="1"/>
  <c r="C40" i="39" s="1"/>
  <c r="E40" i="38"/>
  <c r="B40" i="38" s="1"/>
  <c r="C16" i="39" s="1"/>
  <c r="E39" i="38"/>
  <c r="B39" i="38" s="1"/>
  <c r="C11" i="39" s="1"/>
  <c r="E37" i="38"/>
  <c r="B37" i="38" s="1"/>
  <c r="C24" i="39" s="1"/>
  <c r="E36" i="38"/>
  <c r="B36" i="38" s="1"/>
  <c r="C14" i="39" s="1"/>
  <c r="E35" i="38"/>
  <c r="B35" i="38" s="1"/>
  <c r="C31" i="39" s="1"/>
  <c r="E34" i="38"/>
  <c r="B34" i="38" s="1"/>
  <c r="C18" i="39" s="1"/>
  <c r="E32" i="38"/>
  <c r="B32" i="38" s="1"/>
  <c r="C21" i="39" s="1"/>
  <c r="E31" i="38"/>
  <c r="B31" i="38" s="1"/>
  <c r="C25" i="39" s="1"/>
  <c r="E30" i="38"/>
  <c r="B30" i="38" s="1"/>
  <c r="C36" i="39" s="1"/>
  <c r="E29" i="38"/>
  <c r="B29" i="38" s="1"/>
  <c r="C15" i="39" s="1"/>
  <c r="E28" i="38"/>
  <c r="B28" i="38" s="1"/>
  <c r="C34" i="39" s="1"/>
  <c r="E27" i="38"/>
  <c r="B27" i="38" s="1"/>
  <c r="C33" i="39" s="1"/>
  <c r="C13" i="38" l="1"/>
  <c r="C43" i="38"/>
  <c r="D16" i="38"/>
  <c r="D12" i="38"/>
  <c r="C32" i="38"/>
  <c r="C27" i="38"/>
  <c r="C12" i="38"/>
  <c r="C25" i="38"/>
  <c r="D29" i="38"/>
  <c r="D15" i="38"/>
  <c r="D37" i="38"/>
  <c r="C29" i="38"/>
  <c r="D25" i="38"/>
  <c r="D33" i="38"/>
  <c r="C35" i="38"/>
  <c r="C38" i="38"/>
  <c r="D18" i="38"/>
  <c r="C34" i="38"/>
  <c r="D34" i="38"/>
  <c r="D43" i="38"/>
  <c r="D42" i="38"/>
  <c r="C36" i="38"/>
  <c r="C28" i="38"/>
  <c r="D46" i="38"/>
  <c r="C17" i="38"/>
  <c r="D22" i="38"/>
  <c r="C8" i="38"/>
  <c r="D14" i="38"/>
  <c r="D45" i="38"/>
  <c r="C21" i="38"/>
  <c r="D32" i="38"/>
  <c r="C10" i="38"/>
  <c r="C20" i="38"/>
  <c r="C22" i="38"/>
  <c r="D36" i="38"/>
  <c r="D17" i="38"/>
  <c r="C40" i="38"/>
  <c r="C15" i="38"/>
  <c r="C31" i="38"/>
  <c r="D41" i="38"/>
  <c r="D23" i="38"/>
  <c r="C7" i="38"/>
  <c r="C48" i="38"/>
  <c r="C30" i="38"/>
  <c r="C42" i="38"/>
  <c r="D20" i="38"/>
  <c r="D47" i="38"/>
  <c r="C16" i="38"/>
  <c r="C46" i="38"/>
  <c r="C41" i="38"/>
  <c r="D26" i="38"/>
  <c r="C24" i="38"/>
  <c r="D27" i="38"/>
  <c r="D13" i="38"/>
  <c r="C23" i="38"/>
  <c r="C44" i="38"/>
  <c r="C39" i="38"/>
  <c r="D48" i="38"/>
  <c r="D44" i="38"/>
  <c r="D49" i="38"/>
  <c r="D31" i="38"/>
  <c r="C18" i="38"/>
  <c r="C33" i="38"/>
  <c r="D30" i="38"/>
  <c r="C49" i="38"/>
  <c r="C37" i="38"/>
  <c r="D19" i="38"/>
  <c r="C26" i="38"/>
  <c r="D21" i="38"/>
  <c r="D39" i="38"/>
  <c r="D24" i="38"/>
  <c r="C14" i="38"/>
  <c r="C9" i="38"/>
  <c r="D35" i="38"/>
  <c r="C45" i="38"/>
  <c r="C19" i="38"/>
  <c r="D38" i="38"/>
  <c r="D28" i="38"/>
  <c r="C47" i="38"/>
  <c r="D40" i="38"/>
</calcChain>
</file>

<file path=xl/sharedStrings.xml><?xml version="1.0" encoding="utf-8"?>
<sst xmlns="http://schemas.openxmlformats.org/spreadsheetml/2006/main" count="132" uniqueCount="97">
  <si>
    <t>Календарный период</t>
  </si>
  <si>
    <t>Единица измерения</t>
  </si>
  <si>
    <t>баллов</t>
  </si>
  <si>
    <t>место</t>
  </si>
  <si>
    <t>Форматы</t>
  </si>
  <si>
    <t>машиночитаемый</t>
  </si>
  <si>
    <t>графический</t>
  </si>
  <si>
    <t>Городскте округа</t>
  </si>
  <si>
    <t>г. Саратов</t>
  </si>
  <si>
    <t>ЗАТО Михайловское</t>
  </si>
  <si>
    <t>ЗАТО Шиханы</t>
  </si>
  <si>
    <t xml:space="preserve">Александрово-Гайский </t>
  </si>
  <si>
    <t>Аткарский</t>
  </si>
  <si>
    <t>Аркадакский</t>
  </si>
  <si>
    <t>Базарно-Карабулакский</t>
  </si>
  <si>
    <t>Балаковский</t>
  </si>
  <si>
    <t>Балашовский</t>
  </si>
  <si>
    <t>Вольский</t>
  </si>
  <si>
    <t>Воскресенский</t>
  </si>
  <si>
    <t>Духовницкий</t>
  </si>
  <si>
    <t>Екатериновский</t>
  </si>
  <si>
    <t>Ершовский</t>
  </si>
  <si>
    <t>Ивантеевский</t>
  </si>
  <si>
    <t>Калининский</t>
  </si>
  <si>
    <t>Красноармейский</t>
  </si>
  <si>
    <t>Краснокутский</t>
  </si>
  <si>
    <t>Краснопартизанский</t>
  </si>
  <si>
    <t>Лысогорский</t>
  </si>
  <si>
    <t>Марксовский</t>
  </si>
  <si>
    <t>Новобурасский</t>
  </si>
  <si>
    <t>Новоузенский</t>
  </si>
  <si>
    <t>Озинский</t>
  </si>
  <si>
    <t>Перелюбский</t>
  </si>
  <si>
    <t>Петровский</t>
  </si>
  <si>
    <t>Питерский</t>
  </si>
  <si>
    <t>Пугачевский</t>
  </si>
  <si>
    <t>Ровенский</t>
  </si>
  <si>
    <t xml:space="preserve">Романовский </t>
  </si>
  <si>
    <t>Ртищевский</t>
  </si>
  <si>
    <t>Самойловский</t>
  </si>
  <si>
    <t>Турковский</t>
  </si>
  <si>
    <t>Саратовский</t>
  </si>
  <si>
    <t>Советский</t>
  </si>
  <si>
    <t>Татищевский</t>
  </si>
  <si>
    <t>Федоровский</t>
  </si>
  <si>
    <t>Хвалынский</t>
  </si>
  <si>
    <t>Энгельсский</t>
  </si>
  <si>
    <t>Наименование муниципального образования Саратовской обалсти</t>
  </si>
  <si>
    <t>Муниципальные районы</t>
  </si>
  <si>
    <t>Балтайский</t>
  </si>
  <si>
    <t>Место по Саратовской области</t>
  </si>
  <si>
    <t>Наименование муниципального образования Саратовской области</t>
  </si>
  <si>
    <t>Место среди городских округов (муниципальных районов)</t>
  </si>
  <si>
    <t>Группа</t>
  </si>
  <si>
    <t>Максимальный балл</t>
  </si>
  <si>
    <t>1</t>
  </si>
  <si>
    <t>2</t>
  </si>
  <si>
    <t>3</t>
  </si>
  <si>
    <t>11</t>
  </si>
  <si>
    <t>37</t>
  </si>
  <si>
    <t>9</t>
  </si>
  <si>
    <t>10</t>
  </si>
  <si>
    <t>12</t>
  </si>
  <si>
    <t>14</t>
  </si>
  <si>
    <t>19</t>
  </si>
  <si>
    <t>31</t>
  </si>
  <si>
    <t>38</t>
  </si>
  <si>
    <t>Итого по III этапу</t>
  </si>
  <si>
    <t>Дергачевский</t>
  </si>
  <si>
    <t>Итого по II этапу</t>
  </si>
  <si>
    <t>Итого по I этапу</t>
  </si>
  <si>
    <t>%</t>
  </si>
  <si>
    <t>Итого по IV этапу</t>
  </si>
  <si>
    <t>6</t>
  </si>
  <si>
    <t>13</t>
  </si>
  <si>
    <t>20</t>
  </si>
  <si>
    <t>21</t>
  </si>
  <si>
    <t>30</t>
  </si>
  <si>
    <t>26-27</t>
  </si>
  <si>
    <t>28-29</t>
  </si>
  <si>
    <t>41-42</t>
  </si>
  <si>
    <t>ЗАТО Светлый</t>
  </si>
  <si>
    <t xml:space="preserve"> 2017 год</t>
  </si>
  <si>
    <t>4</t>
  </si>
  <si>
    <t>5</t>
  </si>
  <si>
    <t>7-8</t>
  </si>
  <si>
    <t>15-18</t>
  </si>
  <si>
    <t>22-24</t>
  </si>
  <si>
    <t>25</t>
  </si>
  <si>
    <t>32-33</t>
  </si>
  <si>
    <t>34-35</t>
  </si>
  <si>
    <t>36</t>
  </si>
  <si>
    <t>39</t>
  </si>
  <si>
    <t>40</t>
  </si>
  <si>
    <t>Оценка муниципальных образований за 2017 год</t>
  </si>
  <si>
    <t>Итого за 2017 год</t>
  </si>
  <si>
    <t>% от максимального количества баллов за 2017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</si>
</sst>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0.0"/>
  </numFmts>
  <fonts count="23" x14ac:knownFonts="1">
    <font>
      <sz val="11"/>
      <color theme="1"/>
      <name val="Calibri"/>
      <family val="2"/>
      <charset val="204"/>
      <scheme val="minor"/>
    </font>
    <font>
      <sz val="11"/>
      <color indexed="8"/>
      <name val="Calibri"/>
      <family val="2"/>
    </font>
    <font>
      <sz val="10"/>
      <name val="Times New Roman"/>
      <family val="1"/>
      <charset val="204"/>
    </font>
    <font>
      <b/>
      <sz val="10"/>
      <name val="Times New Roman"/>
      <family val="1"/>
      <charset val="204"/>
    </font>
    <font>
      <sz val="10"/>
      <name val="Arial Cyr"/>
      <charset val="204"/>
    </font>
    <font>
      <b/>
      <i/>
      <sz val="10"/>
      <name val="Times New Roman"/>
      <family val="1"/>
      <charset val="204"/>
    </font>
    <font>
      <sz val="10"/>
      <name val="Arial"/>
      <family val="2"/>
      <charset val="204"/>
    </font>
    <font>
      <sz val="10"/>
      <color indexed="8"/>
      <name val="Arial"/>
      <family val="2"/>
      <charset val="204"/>
    </font>
    <font>
      <sz val="11"/>
      <color theme="1"/>
      <name val="Calibri"/>
      <family val="2"/>
      <charset val="204"/>
      <scheme val="minor"/>
    </font>
    <font>
      <b/>
      <sz val="10"/>
      <color rgb="FF000000"/>
      <name val="Arial Cyr"/>
    </font>
    <font>
      <sz val="10"/>
      <color theme="1"/>
      <name val="Times New Roman"/>
      <family val="1"/>
      <charset val="204"/>
    </font>
    <font>
      <b/>
      <sz val="9"/>
      <color theme="1"/>
      <name val="Times New Roman"/>
      <family val="1"/>
      <charset val="204"/>
    </font>
    <font>
      <sz val="9"/>
      <color theme="1"/>
      <name val="Times New Roman"/>
      <family val="1"/>
      <charset val="204"/>
    </font>
    <font>
      <sz val="10"/>
      <color theme="1"/>
      <name val="Calibri"/>
      <family val="2"/>
      <charset val="204"/>
      <scheme val="minor"/>
    </font>
    <font>
      <b/>
      <sz val="10"/>
      <color theme="1"/>
      <name val="Times New Roman"/>
      <family val="1"/>
      <charset val="204"/>
    </font>
    <font>
      <sz val="10"/>
      <color rgb="FFFF0000"/>
      <name val="Calibri"/>
      <family val="2"/>
      <charset val="204"/>
      <scheme val="minor"/>
    </font>
    <font>
      <b/>
      <sz val="10"/>
      <color theme="1"/>
      <name val="Calibri"/>
      <family val="2"/>
      <charset val="204"/>
      <scheme val="minor"/>
    </font>
    <font>
      <sz val="10"/>
      <color rgb="FF000000"/>
      <name val="Times New Roman"/>
      <family val="1"/>
      <charset val="204"/>
    </font>
    <font>
      <b/>
      <i/>
      <sz val="10"/>
      <color theme="1"/>
      <name val="Times New Roman"/>
      <family val="1"/>
      <charset val="204"/>
    </font>
    <font>
      <b/>
      <i/>
      <sz val="10"/>
      <color rgb="FF000000"/>
      <name val="Times New Roman"/>
      <family val="1"/>
      <charset val="204"/>
    </font>
    <font>
      <b/>
      <sz val="12"/>
      <color rgb="FF000000"/>
      <name val="Times New Roman"/>
      <family val="1"/>
      <charset val="204"/>
    </font>
    <font>
      <sz val="12"/>
      <color theme="1"/>
      <name val="Calibri"/>
      <family val="2"/>
      <charset val="204"/>
      <scheme val="minor"/>
    </font>
    <font>
      <i/>
      <sz val="10"/>
      <name val="Times New Roman"/>
      <family val="1"/>
      <charset val="204"/>
    </font>
  </fonts>
  <fills count="7">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s>
  <cellStyleXfs count="10">
    <xf numFmtId="0" fontId="0" fillId="0" borderId="0"/>
    <xf numFmtId="165" fontId="9" fillId="2" borderId="2">
      <alignment horizontal="right" vertical="top" shrinkToFit="1"/>
    </xf>
    <xf numFmtId="0" fontId="1" fillId="0" borderId="0"/>
    <xf numFmtId="0" fontId="6" fillId="0" borderId="0"/>
    <xf numFmtId="0" fontId="7" fillId="0" borderId="0"/>
    <xf numFmtId="0" fontId="4" fillId="0" borderId="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cellStyleXfs>
  <cellXfs count="42">
    <xf numFmtId="0" fontId="0" fillId="0" borderId="0" xfId="0"/>
    <xf numFmtId="0" fontId="11" fillId="0" borderId="0" xfId="0" applyFont="1" applyAlignment="1">
      <alignment horizontal="left" vertical="center"/>
    </xf>
    <xf numFmtId="0" fontId="12" fillId="0" borderId="0" xfId="0" applyFont="1" applyAlignment="1">
      <alignment horizontal="left" vertical="center"/>
    </xf>
    <xf numFmtId="0" fontId="10" fillId="0" borderId="0" xfId="0" applyFont="1" applyAlignment="1">
      <alignment horizontal="left" vertical="center"/>
    </xf>
    <xf numFmtId="2" fontId="14" fillId="0" borderId="0" xfId="0" applyNumberFormat="1" applyFont="1" applyAlignment="1">
      <alignment horizontal="left" vertical="center"/>
    </xf>
    <xf numFmtId="0" fontId="15" fillId="0" borderId="0" xfId="0" applyFont="1"/>
    <xf numFmtId="0" fontId="13" fillId="0" borderId="0" xfId="0" applyFont="1" applyAlignment="1">
      <alignment horizontal="left" vertical="center"/>
    </xf>
    <xf numFmtId="0" fontId="13" fillId="0" borderId="0" xfId="0" applyFont="1"/>
    <xf numFmtId="0" fontId="16" fillId="0" borderId="0" xfId="0" applyFont="1" applyAlignment="1">
      <alignment horizontal="left" vertical="center"/>
    </xf>
    <xf numFmtId="0" fontId="2" fillId="3" borderId="1" xfId="0" applyFont="1" applyFill="1" applyBorder="1" applyAlignment="1">
      <alignment vertical="center"/>
    </xf>
    <xf numFmtId="0" fontId="13" fillId="4" borderId="0" xfId="0" applyFont="1" applyFill="1"/>
    <xf numFmtId="0" fontId="3" fillId="3" borderId="1" xfId="0" applyFont="1" applyFill="1" applyBorder="1" applyAlignment="1">
      <alignment horizontal="center" vertical="center" wrapText="1"/>
    </xf>
    <xf numFmtId="166" fontId="2" fillId="3" borderId="1"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166" fontId="3" fillId="3" borderId="1" xfId="0" applyNumberFormat="1" applyFont="1" applyFill="1" applyBorder="1" applyAlignment="1">
      <alignment horizontal="center" vertical="center" wrapText="1"/>
    </xf>
    <xf numFmtId="166" fontId="17" fillId="0" borderId="1" xfId="2" applyNumberFormat="1" applyFont="1" applyFill="1" applyBorder="1" applyAlignment="1">
      <alignment horizontal="center" vertical="center"/>
    </xf>
    <xf numFmtId="0" fontId="3" fillId="3" borderId="1"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1" fontId="3" fillId="3" borderId="4" xfId="0" applyNumberFormat="1" applyFont="1" applyFill="1" applyBorder="1" applyAlignment="1">
      <alignment horizontal="center" vertical="center" wrapText="1"/>
    </xf>
    <xf numFmtId="0" fontId="2" fillId="3"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6" borderId="1" xfId="0" applyFont="1" applyFill="1" applyBorder="1" applyAlignment="1">
      <alignment vertical="center"/>
    </xf>
    <xf numFmtId="0" fontId="3" fillId="6" borderId="1" xfId="0" applyFont="1" applyFill="1" applyBorder="1" applyAlignment="1">
      <alignment horizontal="center" vertical="center" wrapText="1"/>
    </xf>
    <xf numFmtId="166" fontId="3" fillId="6" borderId="1" xfId="0" applyNumberFormat="1" applyFont="1" applyFill="1" applyBorder="1" applyAlignment="1">
      <alignment horizontal="center" vertical="center" wrapText="1"/>
    </xf>
    <xf numFmtId="0" fontId="3" fillId="6" borderId="1" xfId="0" applyFont="1" applyFill="1" applyBorder="1" applyAlignment="1">
      <alignment vertical="center" wrapText="1"/>
    </xf>
    <xf numFmtId="165" fontId="14" fillId="6" borderId="1" xfId="0" applyNumberFormat="1" applyFont="1" applyFill="1" applyBorder="1" applyAlignment="1">
      <alignment horizontal="center" vertical="center"/>
    </xf>
    <xf numFmtId="49" fontId="3" fillId="6" borderId="1" xfId="0" applyNumberFormat="1" applyFont="1" applyFill="1" applyBorder="1" applyAlignment="1">
      <alignment horizontal="center" vertical="center" wrapText="1"/>
    </xf>
    <xf numFmtId="166" fontId="17" fillId="6" borderId="1" xfId="2" applyNumberFormat="1" applyFont="1" applyFill="1" applyBorder="1" applyAlignment="1">
      <alignment horizontal="center" vertical="center"/>
    </xf>
    <xf numFmtId="0" fontId="5" fillId="5" borderId="1" xfId="0" applyFont="1" applyFill="1" applyBorder="1" applyAlignment="1">
      <alignment horizontal="center" vertical="center"/>
    </xf>
    <xf numFmtId="0" fontId="18" fillId="5" borderId="1" xfId="0" applyFont="1" applyFill="1" applyBorder="1" applyAlignment="1">
      <alignment horizontal="center" vertical="center"/>
    </xf>
    <xf numFmtId="166" fontId="19" fillId="5" borderId="1" xfId="2" applyNumberFormat="1" applyFont="1" applyFill="1" applyBorder="1" applyAlignment="1">
      <alignment horizontal="center" vertical="center"/>
    </xf>
    <xf numFmtId="166" fontId="5" fillId="5" borderId="1" xfId="0" applyNumberFormat="1" applyFont="1" applyFill="1" applyBorder="1" applyAlignment="1">
      <alignment horizontal="center" vertical="center" wrapText="1"/>
    </xf>
    <xf numFmtId="0" fontId="14" fillId="0" borderId="0" xfId="0" applyFont="1" applyAlignment="1">
      <alignment horizontal="center" vertical="center"/>
    </xf>
    <xf numFmtId="0" fontId="3"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166" fontId="22" fillId="3"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20" fillId="0" borderId="0" xfId="0" applyFont="1" applyAlignment="1">
      <alignment horizontal="center" vertical="center"/>
    </xf>
    <xf numFmtId="0" fontId="21" fillId="0" borderId="0" xfId="0" applyFont="1" applyAlignment="1">
      <alignment horizontal="center"/>
    </xf>
  </cellXfs>
  <cellStyles count="10">
    <cellStyle name="xl35" xfId="1"/>
    <cellStyle name="Обычный" xfId="0" builtinId="0"/>
    <cellStyle name="Обычный 2" xfId="2"/>
    <cellStyle name="Обычный 2 2" xfId="3"/>
    <cellStyle name="Обычный 2 3" xfId="4"/>
    <cellStyle name="Обычный 3" xfId="5"/>
    <cellStyle name="Финансовый 2" xfId="6"/>
    <cellStyle name="Финансовый 3" xfId="7"/>
    <cellStyle name="Финансовый 3 2" xfId="8"/>
    <cellStyle name="Финансовый 4" xfId="9"/>
  </cellStyles>
  <dxfs count="6">
    <dxf>
      <fill>
        <patternFill>
          <bgColor rgb="FF92D050"/>
        </patternFill>
      </fill>
    </dxf>
    <dxf>
      <fill>
        <patternFill>
          <bgColor rgb="FFFFC000"/>
        </patternFill>
      </fill>
    </dxf>
    <dxf>
      <fill>
        <patternFill>
          <bgColor rgb="FFFF4F4F"/>
        </patternFill>
      </fill>
    </dxf>
    <dxf>
      <fill>
        <patternFill>
          <bgColor rgb="FF92D050"/>
        </patternFill>
      </fill>
    </dxf>
    <dxf>
      <fill>
        <patternFill>
          <bgColor rgb="FFFFC000"/>
        </patternFill>
      </fill>
    </dxf>
    <dxf>
      <fill>
        <patternFill>
          <bgColor rgb="FFFF4F4F"/>
        </patternFill>
      </fill>
    </dxf>
  </dxfs>
  <tableStyles count="0" defaultTableStyle="TableStyleMedium2" defaultPivotStyle="PivotStyleLight16"/>
  <colors>
    <mruColors>
      <color rgb="FFFF4F4F"/>
      <color rgb="FFFFC000"/>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1080;&#1090;&#1086;&#1075;&#1080;%202015%20&#1075;&#1086;&#1076;/&#1056;&#1072;&#1079;&#1076;&#1077;&#1083;%204(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йтинг (Раздел 4)"/>
      <sheetName val="Оценка (Раздел 4)"/>
      <sheetName val="Методика (Раздел 4)"/>
      <sheetName val="Показатель 4.1"/>
      <sheetName val="Показатель 4.2"/>
      <sheetName val="Показатель 4.3"/>
      <sheetName val="Показатель 4.4"/>
      <sheetName val="Параметры"/>
    </sheetNames>
    <sheetDataSet>
      <sheetData sheetId="0"/>
      <sheetData sheetId="1"/>
      <sheetData sheetId="2">
        <row r="22">
          <cell r="B22" t="str">
            <v xml:space="preserve">Общественные советы при исполнительных органах государственной власти субъектов РФ в качестве субъектов общественного контроля предусмотрены Федеральным законом от 21 июля 2014 г. №212-ФЗ «Об основах общественного контроля в Российской Федерации». 
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субъекта РФ, предназначенном для публикации бюджетных данных. Достаточным для оценки показателя является проведение хотя бы одного заседания в течение квартала. Под итоговым документом (протоколом) понимается документ, подписанный председателем общественного совета или иным уполномоченным лицом. В составе итогового документа (протокола) в обязательном порядке должны быть указаны сведения о дате и месте проведения заседания, составе участников, обсуждаемых вопросах и принятых решениях. При наличии приложений к итоговому документу (протоколу) они также должны быть опубликованы. Рекомендуется публикация итогового документа (протокола) в графическом формате. 
Показатель оценивается при обязательном соблюдении следующих условий:
1) Открытость сведений о работе общественного совета, созданного при финансовом органе субъекта РФ. То есть, на портале (сайте), предназначенном для публикации бюджетных данных, должны быть опубликованы: 
   а) сведения о составе участников Общественного Совета, созданного при финансовом органе субъекта РФ; 
   б) регламент его работы; 
   в) годовой план его работы на 2015 год.
2) Соблюдение ограничений, установленных Федеральным законом от 21 июля 2014 г. №212-ФЗ «Об основах общественного контроля в Российской Федерации», в отношении лиц, входящих в состав общественного совета при исполнительных органах государственной власти. То есть, в состав общественного совета, созданного при финансовом органе субъекта РФ, не должны входить лица, замещающие государственные должности РФ и субъектов РФ, должности государственной службы РФ и субъектов РФ, и лица, замещающие муниципальные должности и должности муниципальной службы, а также другие лица, которые в соответствии с Федеральным законом от 4 апреля 2005 года N 32-ФЗ «Об Общественной палате Российской Федерации» не могут быть членами Общественной палаты РФ.
В случае несоблюдения указанных условий оценка показателя принимает значение 0 баллов. </v>
          </cell>
        </row>
      </sheetData>
      <sheetData sheetId="3">
        <row r="5">
          <cell r="C5" t="str">
            <v>Да, в опросе приняли участие более 400 человек</v>
          </cell>
        </row>
      </sheetData>
      <sheetData sheetId="4">
        <row r="5">
          <cell r="C5" t="str">
            <v>Предоставленной возможностью воспользовались не менее 30 человек</v>
          </cell>
        </row>
        <row r="6">
          <cell r="C6" t="str">
            <v>Предоставленной возможностью воспользовались не менее 10 человек</v>
          </cell>
        </row>
        <row r="7">
          <cell r="C7" t="str">
            <v>Такая возможность не предоставлена или ей воспользовалось менее 10 человек</v>
          </cell>
        </row>
      </sheetData>
      <sheetData sheetId="5">
        <row r="5">
          <cell r="C5" t="str">
            <v>Да, использовались</v>
          </cell>
        </row>
        <row r="6">
          <cell r="C6" t="str">
            <v>Нет, не использовались</v>
          </cell>
        </row>
      </sheetData>
      <sheetData sheetId="6">
        <row r="6">
          <cell r="C6" t="str">
            <v xml:space="preserve">Да, заседания проводились и опубликованы принятые итоговые документы (протоколы) </v>
          </cell>
        </row>
        <row r="7">
          <cell r="C7" t="str">
            <v>Нет, заседания не проводились или принятые итоговые документы (протоколы) не опубликованы, либо не соблюдены требования к открытости данных о работе общественного совета и (или) составу его участников</v>
          </cell>
        </row>
      </sheetData>
      <sheetData sheetId="7">
        <row r="4">
          <cell r="C4">
            <v>0.5</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view="pageBreakPreview" topLeftCell="B1" zoomScale="85" zoomScaleNormal="100" zoomScaleSheetLayoutView="85" zoomScalePageLayoutView="70" workbookViewId="0">
      <selection activeCell="D20" sqref="D20"/>
    </sheetView>
  </sheetViews>
  <sheetFormatPr defaultRowHeight="12.75" x14ac:dyDescent="0.2"/>
  <cols>
    <col min="1" max="1" width="6" style="7" hidden="1" customWidth="1"/>
    <col min="2" max="2" width="28.28515625" style="7" customWidth="1"/>
    <col min="3" max="3" width="10.140625" style="7" customWidth="1"/>
    <col min="4" max="5" width="13.42578125" style="7" customWidth="1"/>
    <col min="6" max="6" width="12.7109375" style="7" customWidth="1"/>
    <col min="7" max="7" width="15.28515625" style="7" customWidth="1"/>
    <col min="8" max="9" width="16.28515625" style="7" customWidth="1"/>
    <col min="10" max="10" width="15.5703125" style="7" customWidth="1"/>
    <col min="11" max="16384" width="9.140625" style="7"/>
  </cols>
  <sheetData>
    <row r="1" spans="1:10" ht="30.75" customHeight="1" x14ac:dyDescent="0.25">
      <c r="B1" s="40" t="s">
        <v>94</v>
      </c>
      <c r="C1" s="40"/>
      <c r="D1" s="40"/>
      <c r="E1" s="40"/>
      <c r="F1" s="40"/>
      <c r="G1" s="40"/>
      <c r="H1" s="40"/>
      <c r="I1" s="40"/>
      <c r="J1" s="41"/>
    </row>
    <row r="2" spans="1:10" ht="15" customHeight="1" x14ac:dyDescent="0.2">
      <c r="B2" s="3" t="s">
        <v>0</v>
      </c>
      <c r="C2" s="34" t="s">
        <v>82</v>
      </c>
      <c r="D2" s="4"/>
      <c r="E2" s="4"/>
      <c r="F2" s="8"/>
      <c r="G2" s="8"/>
      <c r="H2" s="8"/>
      <c r="I2" s="8"/>
      <c r="J2" s="6"/>
    </row>
    <row r="3" spans="1:10" ht="178.5" customHeight="1" x14ac:dyDescent="0.2">
      <c r="B3" s="21" t="s">
        <v>51</v>
      </c>
      <c r="C3" s="21" t="s">
        <v>53</v>
      </c>
      <c r="D3" s="21" t="s">
        <v>50</v>
      </c>
      <c r="E3" s="35" t="s">
        <v>96</v>
      </c>
      <c r="F3" s="21" t="s">
        <v>95</v>
      </c>
      <c r="G3" s="38" t="s">
        <v>72</v>
      </c>
      <c r="H3" s="21" t="s">
        <v>67</v>
      </c>
      <c r="I3" s="21" t="s">
        <v>69</v>
      </c>
      <c r="J3" s="21" t="s">
        <v>70</v>
      </c>
    </row>
    <row r="4" spans="1:10" ht="15.95" customHeight="1" x14ac:dyDescent="0.2">
      <c r="B4" s="30" t="s">
        <v>1</v>
      </c>
      <c r="C4" s="30"/>
      <c r="D4" s="22" t="s">
        <v>3</v>
      </c>
      <c r="E4" s="36" t="s">
        <v>71</v>
      </c>
      <c r="F4" s="22" t="s">
        <v>2</v>
      </c>
      <c r="G4" s="39" t="s">
        <v>2</v>
      </c>
      <c r="H4" s="22" t="s">
        <v>2</v>
      </c>
      <c r="I4" s="22" t="s">
        <v>2</v>
      </c>
      <c r="J4" s="31" t="s">
        <v>2</v>
      </c>
    </row>
    <row r="5" spans="1:10" ht="15.95" customHeight="1" x14ac:dyDescent="0.2">
      <c r="B5" s="30" t="s">
        <v>54</v>
      </c>
      <c r="C5" s="30"/>
      <c r="D5" s="22"/>
      <c r="E5" s="36"/>
      <c r="F5" s="33">
        <f t="shared" ref="F5:F44" si="0">SUM(G5:J5)</f>
        <v>40</v>
      </c>
      <c r="G5" s="33">
        <v>10</v>
      </c>
      <c r="H5" s="33">
        <v>10</v>
      </c>
      <c r="I5" s="33">
        <v>10</v>
      </c>
      <c r="J5" s="33">
        <v>10</v>
      </c>
    </row>
    <row r="6" spans="1:10" ht="15.95" customHeight="1" x14ac:dyDescent="0.2">
      <c r="A6" s="18">
        <v>30</v>
      </c>
      <c r="B6" s="9" t="str">
        <f>'Оценка 2017 год'!A16</f>
        <v>Балаковский</v>
      </c>
      <c r="C6" s="20" t="str">
        <f>'Оценка 2017 год'!B16</f>
        <v>1 группа</v>
      </c>
      <c r="D6" s="14" t="s">
        <v>55</v>
      </c>
      <c r="E6" s="37">
        <f t="shared" ref="E6:E44" si="1">F6/$F$5*100</f>
        <v>88.75</v>
      </c>
      <c r="F6" s="15">
        <f t="shared" si="0"/>
        <v>35.5</v>
      </c>
      <c r="G6" s="12">
        <f>'Оценка 2017 год'!F16</f>
        <v>10</v>
      </c>
      <c r="H6" s="12">
        <f>'Оценка 2017 год'!G16</f>
        <v>9</v>
      </c>
      <c r="I6" s="12">
        <f>'Оценка 2017 год'!H16</f>
        <v>9</v>
      </c>
      <c r="J6" s="12">
        <f>'Оценка 2017 год'!I16</f>
        <v>7.5</v>
      </c>
    </row>
    <row r="7" spans="1:10" ht="15.95" customHeight="1" x14ac:dyDescent="0.2">
      <c r="A7" s="18"/>
      <c r="B7" s="9" t="str">
        <f>'Оценка 2017 год'!A7</f>
        <v>г. Саратов</v>
      </c>
      <c r="C7" s="20" t="str">
        <f>'Оценка 2017 год'!B7</f>
        <v>1 группа</v>
      </c>
      <c r="D7" s="14" t="s">
        <v>56</v>
      </c>
      <c r="E7" s="37">
        <f t="shared" si="1"/>
        <v>85</v>
      </c>
      <c r="F7" s="15">
        <f t="shared" si="0"/>
        <v>34</v>
      </c>
      <c r="G7" s="12">
        <f>'Оценка 2017 год'!F7</f>
        <v>10</v>
      </c>
      <c r="H7" s="12">
        <f>'Оценка 2017 год'!G7</f>
        <v>9</v>
      </c>
      <c r="I7" s="12">
        <f>'Оценка 2017 год'!H7</f>
        <v>8</v>
      </c>
      <c r="J7" s="12">
        <f>'Оценка 2017 год'!I7</f>
        <v>7</v>
      </c>
    </row>
    <row r="8" spans="1:10" ht="15.95" customHeight="1" x14ac:dyDescent="0.2">
      <c r="A8" s="18"/>
      <c r="B8" s="9" t="str">
        <f>'Оценка 2017 год'!A25</f>
        <v>Ивантеевский</v>
      </c>
      <c r="C8" s="20" t="str">
        <f>'Оценка 2017 год'!B25</f>
        <v>1 группа</v>
      </c>
      <c r="D8" s="14" t="s">
        <v>57</v>
      </c>
      <c r="E8" s="37">
        <f t="shared" si="1"/>
        <v>75</v>
      </c>
      <c r="F8" s="15">
        <f t="shared" si="0"/>
        <v>30</v>
      </c>
      <c r="G8" s="12">
        <f>'Оценка 2017 год'!F25</f>
        <v>10</v>
      </c>
      <c r="H8" s="12">
        <f>'Оценка 2017 год'!G25</f>
        <v>9</v>
      </c>
      <c r="I8" s="12">
        <f>'Оценка 2017 год'!H25</f>
        <v>7.5</v>
      </c>
      <c r="J8" s="12">
        <f>'Оценка 2017 год'!I25</f>
        <v>3.5</v>
      </c>
    </row>
    <row r="9" spans="1:10" ht="15.95" customHeight="1" x14ac:dyDescent="0.2">
      <c r="A9" s="18"/>
      <c r="B9" s="9" t="str">
        <f>'Оценка 2017 год'!A47</f>
        <v>Федоровский</v>
      </c>
      <c r="C9" s="20" t="str">
        <f>'Оценка 2017 год'!B47</f>
        <v>2 группа</v>
      </c>
      <c r="D9" s="14" t="s">
        <v>83</v>
      </c>
      <c r="E9" s="37">
        <f t="shared" si="1"/>
        <v>72.5</v>
      </c>
      <c r="F9" s="15">
        <f t="shared" si="0"/>
        <v>29</v>
      </c>
      <c r="G9" s="12">
        <f>'Оценка 2017 год'!F47</f>
        <v>9.5</v>
      </c>
      <c r="H9" s="12">
        <f>'Оценка 2017 год'!G47</f>
        <v>5.5</v>
      </c>
      <c r="I9" s="12">
        <f>'Оценка 2017 год'!H47</f>
        <v>8</v>
      </c>
      <c r="J9" s="12">
        <f>'Оценка 2017 год'!I47</f>
        <v>6</v>
      </c>
    </row>
    <row r="10" spans="1:10" ht="15.95" customHeight="1" x14ac:dyDescent="0.2">
      <c r="A10" s="18"/>
      <c r="B10" s="9" t="str">
        <f>'Оценка 2017 год'!A15</f>
        <v>Базарно-Карабулакский</v>
      </c>
      <c r="C10" s="20" t="str">
        <f>'Оценка 2017 год'!B15</f>
        <v>2 группа</v>
      </c>
      <c r="D10" s="14" t="s">
        <v>84</v>
      </c>
      <c r="E10" s="37">
        <f t="shared" si="1"/>
        <v>66.25</v>
      </c>
      <c r="F10" s="15">
        <f t="shared" si="0"/>
        <v>26.5</v>
      </c>
      <c r="G10" s="12">
        <f>'Оценка 2017 год'!F15</f>
        <v>8</v>
      </c>
      <c r="H10" s="12">
        <f>'Оценка 2017 год'!G15</f>
        <v>5</v>
      </c>
      <c r="I10" s="12">
        <f>'Оценка 2017 год'!H15</f>
        <v>8.5</v>
      </c>
      <c r="J10" s="12">
        <f>'Оценка 2017 год'!I15</f>
        <v>5</v>
      </c>
    </row>
    <row r="11" spans="1:10" ht="15.95" customHeight="1" x14ac:dyDescent="0.2">
      <c r="A11" s="18"/>
      <c r="B11" s="9" t="str">
        <f>'Оценка 2017 год'!A39</f>
        <v>Ровенский</v>
      </c>
      <c r="C11" s="20" t="str">
        <f>'Оценка 2017 год'!B39</f>
        <v>2 группа</v>
      </c>
      <c r="D11" s="14" t="s">
        <v>73</v>
      </c>
      <c r="E11" s="37">
        <f t="shared" si="1"/>
        <v>61.250000000000007</v>
      </c>
      <c r="F11" s="15">
        <f t="shared" si="0"/>
        <v>24.5</v>
      </c>
      <c r="G11" s="12">
        <f>'Оценка 2017 год'!F39</f>
        <v>7</v>
      </c>
      <c r="H11" s="12">
        <f>'Оценка 2017 год'!G39</f>
        <v>6.5</v>
      </c>
      <c r="I11" s="12">
        <f>'Оценка 2017 год'!H39</f>
        <v>5.5</v>
      </c>
      <c r="J11" s="12">
        <f>'Оценка 2017 год'!I39</f>
        <v>5.5</v>
      </c>
    </row>
    <row r="12" spans="1:10" ht="15.95" customHeight="1" x14ac:dyDescent="0.2">
      <c r="A12" s="18"/>
      <c r="B12" s="9" t="str">
        <f>'Оценка 2017 год'!A21</f>
        <v>Дергачевский</v>
      </c>
      <c r="C12" s="20" t="str">
        <f>'Оценка 2017 год'!B21</f>
        <v>2 группа</v>
      </c>
      <c r="D12" s="14" t="s">
        <v>85</v>
      </c>
      <c r="E12" s="37">
        <f t="shared" si="1"/>
        <v>60</v>
      </c>
      <c r="F12" s="15">
        <f t="shared" si="0"/>
        <v>24</v>
      </c>
      <c r="G12" s="12">
        <f>'Оценка 2017 год'!F21</f>
        <v>7</v>
      </c>
      <c r="H12" s="12">
        <f>'Оценка 2017 год'!G21</f>
        <v>7</v>
      </c>
      <c r="I12" s="12">
        <f>'Оценка 2017 год'!H21</f>
        <v>7</v>
      </c>
      <c r="J12" s="12">
        <f>'Оценка 2017 год'!I21</f>
        <v>3</v>
      </c>
    </row>
    <row r="13" spans="1:10" ht="15.95" customHeight="1" x14ac:dyDescent="0.2">
      <c r="A13" s="18"/>
      <c r="B13" s="9" t="str">
        <f>'Оценка 2017 год'!A49</f>
        <v>Энгельсский</v>
      </c>
      <c r="C13" s="20" t="str">
        <f>'Оценка 2017 год'!B49</f>
        <v>2 группа</v>
      </c>
      <c r="D13" s="14" t="s">
        <v>85</v>
      </c>
      <c r="E13" s="37">
        <f t="shared" si="1"/>
        <v>60</v>
      </c>
      <c r="F13" s="15">
        <f t="shared" si="0"/>
        <v>24</v>
      </c>
      <c r="G13" s="12">
        <f>'Оценка 2017 год'!F49</f>
        <v>6</v>
      </c>
      <c r="H13" s="12">
        <f>'Оценка 2017 год'!G49</f>
        <v>5</v>
      </c>
      <c r="I13" s="12">
        <f>'Оценка 2017 год'!H49</f>
        <v>9</v>
      </c>
      <c r="J13" s="12">
        <f>'Оценка 2017 год'!I49</f>
        <v>4</v>
      </c>
    </row>
    <row r="14" spans="1:10" ht="15.95" customHeight="1" x14ac:dyDescent="0.2">
      <c r="A14" s="18"/>
      <c r="B14" s="9" t="str">
        <f>'Оценка 2017 год'!A36</f>
        <v>Петровский</v>
      </c>
      <c r="C14" s="20" t="str">
        <f>'Оценка 2017 год'!B36</f>
        <v>2 группа</v>
      </c>
      <c r="D14" s="14" t="s">
        <v>60</v>
      </c>
      <c r="E14" s="37">
        <f t="shared" si="1"/>
        <v>58.75</v>
      </c>
      <c r="F14" s="15">
        <f t="shared" si="0"/>
        <v>23.5</v>
      </c>
      <c r="G14" s="12">
        <f>'Оценка 2017 год'!F36</f>
        <v>7.5</v>
      </c>
      <c r="H14" s="12">
        <f>'Оценка 2017 год'!G36</f>
        <v>4</v>
      </c>
      <c r="I14" s="12">
        <f>'Оценка 2017 год'!H36</f>
        <v>6</v>
      </c>
      <c r="J14" s="12">
        <f>'Оценка 2017 год'!I36</f>
        <v>6</v>
      </c>
    </row>
    <row r="15" spans="1:10" ht="15.95" customHeight="1" x14ac:dyDescent="0.2">
      <c r="A15" s="18"/>
      <c r="B15" s="9" t="str">
        <f>'Оценка 2017 год'!A29</f>
        <v>Краснопартизанский</v>
      </c>
      <c r="C15" s="20" t="str">
        <f>'Оценка 2017 год'!B29</f>
        <v>2 группа</v>
      </c>
      <c r="D15" s="14" t="s">
        <v>61</v>
      </c>
      <c r="E15" s="37">
        <f t="shared" si="1"/>
        <v>57.499999999999993</v>
      </c>
      <c r="F15" s="15">
        <f t="shared" si="0"/>
        <v>23</v>
      </c>
      <c r="G15" s="12">
        <f>'Оценка 2017 год'!F29</f>
        <v>7</v>
      </c>
      <c r="H15" s="12">
        <f>'Оценка 2017 год'!G29</f>
        <v>7</v>
      </c>
      <c r="I15" s="12">
        <f>'Оценка 2017 год'!H29</f>
        <v>3</v>
      </c>
      <c r="J15" s="12">
        <f>'Оценка 2017 год'!I29</f>
        <v>6</v>
      </c>
    </row>
    <row r="16" spans="1:10" ht="15.95" customHeight="1" x14ac:dyDescent="0.2">
      <c r="A16" s="19">
        <v>31</v>
      </c>
      <c r="B16" s="9" t="str">
        <f>'Оценка 2017 год'!A40</f>
        <v xml:space="preserve">Романовский </v>
      </c>
      <c r="C16" s="20" t="str">
        <f>'Оценка 2017 год'!B40</f>
        <v>2 группа</v>
      </c>
      <c r="D16" s="14" t="s">
        <v>58</v>
      </c>
      <c r="E16" s="37">
        <f t="shared" si="1"/>
        <v>55.000000000000007</v>
      </c>
      <c r="F16" s="15">
        <f t="shared" si="0"/>
        <v>22</v>
      </c>
      <c r="G16" s="12">
        <f>'Оценка 2017 год'!F40</f>
        <v>9</v>
      </c>
      <c r="H16" s="12">
        <f>'Оценка 2017 год'!G40</f>
        <v>6.5</v>
      </c>
      <c r="I16" s="12">
        <f>'Оценка 2017 год'!H40</f>
        <v>4</v>
      </c>
      <c r="J16" s="12">
        <f>'Оценка 2017 год'!I40</f>
        <v>2.5</v>
      </c>
    </row>
    <row r="17" spans="1:10" ht="15.95" customHeight="1" x14ac:dyDescent="0.2">
      <c r="A17" s="19">
        <v>29</v>
      </c>
      <c r="B17" s="9" t="str">
        <f>'Оценка 2017 год'!A45</f>
        <v>Татищевский</v>
      </c>
      <c r="C17" s="20" t="str">
        <f>'Оценка 2017 год'!B45</f>
        <v>2 группа</v>
      </c>
      <c r="D17" s="14" t="s">
        <v>62</v>
      </c>
      <c r="E17" s="37">
        <f t="shared" si="1"/>
        <v>51.875000000000007</v>
      </c>
      <c r="F17" s="15">
        <f t="shared" si="0"/>
        <v>20.75</v>
      </c>
      <c r="G17" s="12">
        <f>'Оценка 2017 год'!F45</f>
        <v>8</v>
      </c>
      <c r="H17" s="12">
        <f>'Оценка 2017 год'!G45</f>
        <v>2.25</v>
      </c>
      <c r="I17" s="12">
        <f>'Оценка 2017 год'!H45</f>
        <v>5.5</v>
      </c>
      <c r="J17" s="12">
        <f>'Оценка 2017 год'!I45</f>
        <v>5</v>
      </c>
    </row>
    <row r="18" spans="1:10" ht="15.95" customHeight="1" x14ac:dyDescent="0.2">
      <c r="A18" s="19"/>
      <c r="B18" s="9" t="str">
        <f>'Оценка 2017 год'!A34</f>
        <v>Озинский</v>
      </c>
      <c r="C18" s="20" t="str">
        <f>'Оценка 2017 год'!B34</f>
        <v>2 группа</v>
      </c>
      <c r="D18" s="14" t="s">
        <v>74</v>
      </c>
      <c r="E18" s="37">
        <f t="shared" si="1"/>
        <v>51.249999999999993</v>
      </c>
      <c r="F18" s="15">
        <f t="shared" si="0"/>
        <v>20.5</v>
      </c>
      <c r="G18" s="12">
        <f>'Оценка 2017 год'!F34</f>
        <v>7</v>
      </c>
      <c r="H18" s="12">
        <f>'Оценка 2017 год'!G34</f>
        <v>4.5</v>
      </c>
      <c r="I18" s="12">
        <f>'Оценка 2017 год'!H34</f>
        <v>3</v>
      </c>
      <c r="J18" s="12">
        <f>'Оценка 2017 год'!I34</f>
        <v>6</v>
      </c>
    </row>
    <row r="19" spans="1:10" ht="15.95" customHeight="1" x14ac:dyDescent="0.2">
      <c r="A19" s="19"/>
      <c r="B19" s="9" t="str">
        <f>'Оценка 2017 год'!A9</f>
        <v>ЗАТО Светлый</v>
      </c>
      <c r="C19" s="20" t="str">
        <f>'Оценка 2017 год'!B9</f>
        <v>2 группа</v>
      </c>
      <c r="D19" s="14" t="s">
        <v>63</v>
      </c>
      <c r="E19" s="37">
        <f>F19/$F$5*100</f>
        <v>50</v>
      </c>
      <c r="F19" s="15">
        <f>SUM(G19:J19)</f>
        <v>20</v>
      </c>
      <c r="G19" s="12">
        <f>'Оценка 2017 год'!F9</f>
        <v>7</v>
      </c>
      <c r="H19" s="12">
        <f>'Оценка 2017 год'!G9</f>
        <v>7</v>
      </c>
      <c r="I19" s="12">
        <f>'Оценка 2017 год'!H9</f>
        <v>5</v>
      </c>
      <c r="J19" s="12">
        <f>'Оценка 2017 год'!I9</f>
        <v>1</v>
      </c>
    </row>
    <row r="20" spans="1:10" ht="15.95" customHeight="1" x14ac:dyDescent="0.2">
      <c r="A20" s="19"/>
      <c r="B20" s="9" t="str">
        <f>'Оценка 2017 год'!A24</f>
        <v>Ершовский</v>
      </c>
      <c r="C20" s="20" t="str">
        <f>'Оценка 2017 год'!B24</f>
        <v>2 группа</v>
      </c>
      <c r="D20" s="14" t="s">
        <v>86</v>
      </c>
      <c r="E20" s="37">
        <f t="shared" si="1"/>
        <v>47.5</v>
      </c>
      <c r="F20" s="15">
        <f t="shared" si="0"/>
        <v>19</v>
      </c>
      <c r="G20" s="12">
        <f>'Оценка 2017 год'!F24</f>
        <v>5</v>
      </c>
      <c r="H20" s="12">
        <f>'Оценка 2017 год'!G24</f>
        <v>7</v>
      </c>
      <c r="I20" s="12">
        <f>'Оценка 2017 год'!H24</f>
        <v>2</v>
      </c>
      <c r="J20" s="12">
        <f>'Оценка 2017 год'!I24</f>
        <v>5</v>
      </c>
    </row>
    <row r="21" spans="1:10" ht="15.95" customHeight="1" x14ac:dyDescent="0.2">
      <c r="A21" s="19">
        <v>83</v>
      </c>
      <c r="B21" s="9" t="str">
        <f>'Оценка 2017 год'!A32</f>
        <v>Новобурасский</v>
      </c>
      <c r="C21" s="20" t="str">
        <f>'Оценка 2017 год'!B32</f>
        <v>2 группа</v>
      </c>
      <c r="D21" s="14" t="s">
        <v>86</v>
      </c>
      <c r="E21" s="37">
        <f t="shared" si="1"/>
        <v>47.5</v>
      </c>
      <c r="F21" s="15">
        <f t="shared" si="0"/>
        <v>19</v>
      </c>
      <c r="G21" s="12">
        <f>'Оценка 2017 год'!F32</f>
        <v>6.5</v>
      </c>
      <c r="H21" s="12">
        <f>'Оценка 2017 год'!G32</f>
        <v>5</v>
      </c>
      <c r="I21" s="12">
        <f>'Оценка 2017 год'!H32</f>
        <v>2.5</v>
      </c>
      <c r="J21" s="12">
        <f>'Оценка 2017 год'!I32</f>
        <v>5</v>
      </c>
    </row>
    <row r="22" spans="1:10" ht="15.95" customHeight="1" x14ac:dyDescent="0.2">
      <c r="A22" s="18">
        <v>26</v>
      </c>
      <c r="B22" s="9" t="str">
        <f>'Оценка 2017 год'!A43</f>
        <v>Саратовский</v>
      </c>
      <c r="C22" s="20" t="str">
        <f>'Оценка 2017 год'!B43</f>
        <v>2 группа</v>
      </c>
      <c r="D22" s="14" t="s">
        <v>86</v>
      </c>
      <c r="E22" s="37">
        <f t="shared" si="1"/>
        <v>47.5</v>
      </c>
      <c r="F22" s="15">
        <f t="shared" si="0"/>
        <v>19</v>
      </c>
      <c r="G22" s="12">
        <f>'Оценка 2017 год'!F43</f>
        <v>4</v>
      </c>
      <c r="H22" s="12">
        <f>'Оценка 2017 год'!G43</f>
        <v>7</v>
      </c>
      <c r="I22" s="12">
        <f>'Оценка 2017 год'!H43</f>
        <v>2</v>
      </c>
      <c r="J22" s="12">
        <f>'Оценка 2017 год'!I43</f>
        <v>6</v>
      </c>
    </row>
    <row r="23" spans="1:10" ht="15.95" customHeight="1" x14ac:dyDescent="0.2">
      <c r="A23" s="18">
        <v>52</v>
      </c>
      <c r="B23" s="9" t="str">
        <f>'Оценка 2017 год'!A44</f>
        <v>Советский</v>
      </c>
      <c r="C23" s="20" t="str">
        <f>'Оценка 2017 год'!B44</f>
        <v>2 группа</v>
      </c>
      <c r="D23" s="14" t="s">
        <v>86</v>
      </c>
      <c r="E23" s="37">
        <f t="shared" si="1"/>
        <v>47.5</v>
      </c>
      <c r="F23" s="15">
        <f t="shared" si="0"/>
        <v>19</v>
      </c>
      <c r="G23" s="12">
        <f>'Оценка 2017 год'!F44</f>
        <v>8</v>
      </c>
      <c r="H23" s="12">
        <f>'Оценка 2017 год'!G44</f>
        <v>5</v>
      </c>
      <c r="I23" s="12">
        <f>'Оценка 2017 год'!H44</f>
        <v>1</v>
      </c>
      <c r="J23" s="12">
        <f>'Оценка 2017 год'!I44</f>
        <v>5</v>
      </c>
    </row>
    <row r="24" spans="1:10" ht="15.95" customHeight="1" x14ac:dyDescent="0.2">
      <c r="A24" s="18">
        <v>28</v>
      </c>
      <c r="B24" s="9" t="str">
        <f>'Оценка 2017 год'!A37</f>
        <v>Питерский</v>
      </c>
      <c r="C24" s="20" t="str">
        <f>'Оценка 2017 год'!B37</f>
        <v>2 группа</v>
      </c>
      <c r="D24" s="14" t="s">
        <v>64</v>
      </c>
      <c r="E24" s="37">
        <f t="shared" si="1"/>
        <v>42.5</v>
      </c>
      <c r="F24" s="15">
        <f t="shared" si="0"/>
        <v>17</v>
      </c>
      <c r="G24" s="12">
        <f>'Оценка 2017 год'!F37</f>
        <v>6</v>
      </c>
      <c r="H24" s="12">
        <f>'Оценка 2017 год'!G37</f>
        <v>6</v>
      </c>
      <c r="I24" s="12">
        <f>'Оценка 2017 год'!H37</f>
        <v>3</v>
      </c>
      <c r="J24" s="12">
        <f>'Оценка 2017 год'!I37</f>
        <v>2</v>
      </c>
    </row>
    <row r="25" spans="1:10" ht="15.95" customHeight="1" x14ac:dyDescent="0.2">
      <c r="A25" s="19">
        <v>33</v>
      </c>
      <c r="B25" s="9" t="str">
        <f>'Оценка 2017 год'!A31</f>
        <v>Марксовский</v>
      </c>
      <c r="C25" s="20" t="str">
        <f>'Оценка 2017 год'!B31</f>
        <v>2 группа</v>
      </c>
      <c r="D25" s="14" t="s">
        <v>75</v>
      </c>
      <c r="E25" s="37">
        <f t="shared" si="1"/>
        <v>41.25</v>
      </c>
      <c r="F25" s="15">
        <f t="shared" si="0"/>
        <v>16.5</v>
      </c>
      <c r="G25" s="12">
        <f>'Оценка 2017 год'!F31</f>
        <v>3.5</v>
      </c>
      <c r="H25" s="12">
        <f>'Оценка 2017 год'!G31</f>
        <v>9</v>
      </c>
      <c r="I25" s="12">
        <f>'Оценка 2017 год'!H31</f>
        <v>0</v>
      </c>
      <c r="J25" s="12">
        <f>'Оценка 2017 год'!I31</f>
        <v>4</v>
      </c>
    </row>
    <row r="26" spans="1:10" ht="15.95" customHeight="1" x14ac:dyDescent="0.2">
      <c r="A26" s="19"/>
      <c r="B26" s="9" t="str">
        <f>'Оценка 2017 год'!A17</f>
        <v>Балашовский</v>
      </c>
      <c r="C26" s="20" t="str">
        <f>'Оценка 2017 год'!B17</f>
        <v>2 группа</v>
      </c>
      <c r="D26" s="14" t="s">
        <v>76</v>
      </c>
      <c r="E26" s="37">
        <f t="shared" si="1"/>
        <v>36.25</v>
      </c>
      <c r="F26" s="15">
        <f t="shared" si="0"/>
        <v>14.5</v>
      </c>
      <c r="G26" s="12">
        <f>'Оценка 2017 год'!F17</f>
        <v>4.5</v>
      </c>
      <c r="H26" s="12">
        <f>'Оценка 2017 год'!G17</f>
        <v>4</v>
      </c>
      <c r="I26" s="12">
        <f>'Оценка 2017 год'!H17</f>
        <v>3</v>
      </c>
      <c r="J26" s="12">
        <f>'Оценка 2017 год'!I17</f>
        <v>3</v>
      </c>
    </row>
    <row r="27" spans="1:10" ht="15.95" customHeight="1" x14ac:dyDescent="0.2">
      <c r="A27" s="19">
        <v>5</v>
      </c>
      <c r="B27" s="9" t="str">
        <f>'Оценка 2017 год'!A10</f>
        <v>ЗАТО Шиханы</v>
      </c>
      <c r="C27" s="20" t="str">
        <f>'Оценка 2017 год'!B10</f>
        <v>2 группа</v>
      </c>
      <c r="D27" s="14" t="s">
        <v>87</v>
      </c>
      <c r="E27" s="37">
        <f t="shared" si="1"/>
        <v>35</v>
      </c>
      <c r="F27" s="15">
        <f t="shared" si="0"/>
        <v>14</v>
      </c>
      <c r="G27" s="12">
        <f>'Оценка 2017 год'!F10</f>
        <v>3</v>
      </c>
      <c r="H27" s="12">
        <f>'Оценка 2017 год'!G10</f>
        <v>2</v>
      </c>
      <c r="I27" s="12">
        <f>'Оценка 2017 год'!H10</f>
        <v>4</v>
      </c>
      <c r="J27" s="12">
        <f>'Оценка 2017 год'!I10</f>
        <v>5</v>
      </c>
    </row>
    <row r="28" spans="1:10" ht="15.95" customHeight="1" x14ac:dyDescent="0.2">
      <c r="A28" s="19">
        <v>15</v>
      </c>
      <c r="B28" s="9" t="str">
        <f>'Оценка 2017 год'!A23</f>
        <v>Екатериновский</v>
      </c>
      <c r="C28" s="20" t="str">
        <f>'Оценка 2017 год'!B23</f>
        <v>2 группа</v>
      </c>
      <c r="D28" s="14" t="s">
        <v>87</v>
      </c>
      <c r="E28" s="37">
        <f t="shared" si="1"/>
        <v>35</v>
      </c>
      <c r="F28" s="15">
        <f t="shared" si="0"/>
        <v>14</v>
      </c>
      <c r="G28" s="12">
        <f>'Оценка 2017 год'!F23</f>
        <v>3</v>
      </c>
      <c r="H28" s="12">
        <f>'Оценка 2017 год'!G23</f>
        <v>5</v>
      </c>
      <c r="I28" s="12">
        <f>'Оценка 2017 год'!H23</f>
        <v>4</v>
      </c>
      <c r="J28" s="12">
        <f>'Оценка 2017 год'!I23</f>
        <v>2</v>
      </c>
    </row>
    <row r="29" spans="1:10" ht="15.95" customHeight="1" x14ac:dyDescent="0.2">
      <c r="A29" s="19">
        <v>27</v>
      </c>
      <c r="B29" s="9" t="str">
        <f>'Оценка 2017 год'!A26</f>
        <v>Калининский</v>
      </c>
      <c r="C29" s="20" t="str">
        <f>'Оценка 2017 год'!B26</f>
        <v>2 группа</v>
      </c>
      <c r="D29" s="14" t="s">
        <v>87</v>
      </c>
      <c r="E29" s="37">
        <f t="shared" si="1"/>
        <v>35</v>
      </c>
      <c r="F29" s="15">
        <f t="shared" si="0"/>
        <v>14</v>
      </c>
      <c r="G29" s="12">
        <f>'Оценка 2017 год'!F26</f>
        <v>5</v>
      </c>
      <c r="H29" s="12">
        <f>'Оценка 2017 год'!G26</f>
        <v>3</v>
      </c>
      <c r="I29" s="12">
        <f>'Оценка 2017 год'!H26</f>
        <v>3</v>
      </c>
      <c r="J29" s="12">
        <f>'Оценка 2017 год'!I26</f>
        <v>3</v>
      </c>
    </row>
    <row r="30" spans="1:10" ht="15.95" customHeight="1" x14ac:dyDescent="0.2">
      <c r="A30" s="18">
        <v>70</v>
      </c>
      <c r="B30" s="9" t="str">
        <f>'Оценка 2017 год'!A14</f>
        <v>Аткарский</v>
      </c>
      <c r="C30" s="20" t="str">
        <f>'Оценка 2017 год'!B14</f>
        <v>2 группа</v>
      </c>
      <c r="D30" s="14" t="s">
        <v>88</v>
      </c>
      <c r="E30" s="37">
        <f t="shared" si="1"/>
        <v>33.75</v>
      </c>
      <c r="F30" s="15">
        <f t="shared" si="0"/>
        <v>13.5</v>
      </c>
      <c r="G30" s="12">
        <f>'Оценка 2017 год'!F14</f>
        <v>2</v>
      </c>
      <c r="H30" s="12">
        <f>'Оценка 2017 год'!G14</f>
        <v>4.5</v>
      </c>
      <c r="I30" s="12">
        <f>'Оценка 2017 год'!H14</f>
        <v>4</v>
      </c>
      <c r="J30" s="12">
        <f>'Оценка 2017 год'!I14</f>
        <v>3</v>
      </c>
    </row>
    <row r="31" spans="1:10" ht="15.95" customHeight="1" x14ac:dyDescent="0.2">
      <c r="A31" s="19">
        <v>73</v>
      </c>
      <c r="B31" s="9" t="str">
        <f>'Оценка 2017 год'!A35</f>
        <v>Перелюбский</v>
      </c>
      <c r="C31" s="20" t="str">
        <f>'Оценка 2017 год'!B35</f>
        <v>2 группа</v>
      </c>
      <c r="D31" s="14" t="s">
        <v>78</v>
      </c>
      <c r="E31" s="37">
        <f t="shared" si="1"/>
        <v>32.5</v>
      </c>
      <c r="F31" s="15">
        <f t="shared" si="0"/>
        <v>13</v>
      </c>
      <c r="G31" s="12">
        <f>'Оценка 2017 год'!F35</f>
        <v>7</v>
      </c>
      <c r="H31" s="12">
        <f>'Оценка 2017 год'!G35</f>
        <v>2</v>
      </c>
      <c r="I31" s="12">
        <f>'Оценка 2017 год'!H35</f>
        <v>2</v>
      </c>
      <c r="J31" s="12">
        <f>'Оценка 2017 год'!I35</f>
        <v>2</v>
      </c>
    </row>
    <row r="32" spans="1:10" ht="15.95" customHeight="1" x14ac:dyDescent="0.2">
      <c r="A32" s="18">
        <v>76</v>
      </c>
      <c r="B32" s="9" t="str">
        <f>'Оценка 2017 год'!A46</f>
        <v>Турковский</v>
      </c>
      <c r="C32" s="20" t="str">
        <f>'Оценка 2017 год'!B46</f>
        <v>2 группа</v>
      </c>
      <c r="D32" s="14" t="s">
        <v>78</v>
      </c>
      <c r="E32" s="37">
        <f t="shared" si="1"/>
        <v>32.5</v>
      </c>
      <c r="F32" s="15">
        <f t="shared" si="0"/>
        <v>13</v>
      </c>
      <c r="G32" s="12">
        <f>'Оценка 2017 год'!F46</f>
        <v>3</v>
      </c>
      <c r="H32" s="12">
        <f>'Оценка 2017 год'!G46</f>
        <v>1</v>
      </c>
      <c r="I32" s="12">
        <f>'Оценка 2017 год'!H46</f>
        <v>6</v>
      </c>
      <c r="J32" s="12">
        <f>'Оценка 2017 год'!I46</f>
        <v>3</v>
      </c>
    </row>
    <row r="33" spans="1:11" ht="15.95" customHeight="1" x14ac:dyDescent="0.2">
      <c r="A33" s="18">
        <v>72</v>
      </c>
      <c r="B33" s="9" t="str">
        <f>'Оценка 2017 год'!A27</f>
        <v>Красноармейский</v>
      </c>
      <c r="C33" s="20" t="str">
        <f>'Оценка 2017 год'!B27</f>
        <v>2 группа</v>
      </c>
      <c r="D33" s="14" t="s">
        <v>79</v>
      </c>
      <c r="E33" s="37">
        <f t="shared" si="1"/>
        <v>31.25</v>
      </c>
      <c r="F33" s="15">
        <f t="shared" si="0"/>
        <v>12.5</v>
      </c>
      <c r="G33" s="12">
        <f>'Оценка 2017 год'!F27</f>
        <v>3</v>
      </c>
      <c r="H33" s="12">
        <f>'Оценка 2017 год'!G27</f>
        <v>4.5</v>
      </c>
      <c r="I33" s="12">
        <f>'Оценка 2017 год'!H27</f>
        <v>2</v>
      </c>
      <c r="J33" s="12">
        <f>'Оценка 2017 год'!I27</f>
        <v>3</v>
      </c>
    </row>
    <row r="34" spans="1:11" ht="15.95" customHeight="1" x14ac:dyDescent="0.2">
      <c r="A34" s="18"/>
      <c r="B34" s="9" t="str">
        <f>'Оценка 2017 год'!A28</f>
        <v>Краснокутский</v>
      </c>
      <c r="C34" s="20" t="str">
        <f>'Оценка 2017 год'!B28</f>
        <v>2 группа</v>
      </c>
      <c r="D34" s="14" t="s">
        <v>79</v>
      </c>
      <c r="E34" s="37">
        <f t="shared" si="1"/>
        <v>31.25</v>
      </c>
      <c r="F34" s="15">
        <f t="shared" si="0"/>
        <v>12.5</v>
      </c>
      <c r="G34" s="12">
        <f>'Оценка 2017 год'!F28</f>
        <v>4.5</v>
      </c>
      <c r="H34" s="12">
        <f>'Оценка 2017 год'!G28</f>
        <v>2</v>
      </c>
      <c r="I34" s="12">
        <f>'Оценка 2017 год'!H28</f>
        <v>2</v>
      </c>
      <c r="J34" s="12">
        <f>'Оценка 2017 год'!I28</f>
        <v>4</v>
      </c>
    </row>
    <row r="35" spans="1:11" ht="15.95" customHeight="1" x14ac:dyDescent="0.2">
      <c r="A35" s="18"/>
      <c r="B35" s="9" t="str">
        <f>'Оценка 2017 год'!A20</f>
        <v>Воскресенский</v>
      </c>
      <c r="C35" s="20" t="str">
        <f>'Оценка 2017 год'!B20</f>
        <v>2 группа</v>
      </c>
      <c r="D35" s="14" t="s">
        <v>77</v>
      </c>
      <c r="E35" s="37">
        <f t="shared" si="1"/>
        <v>30</v>
      </c>
      <c r="F35" s="15">
        <f t="shared" si="0"/>
        <v>12</v>
      </c>
      <c r="G35" s="12">
        <f>'Оценка 2017 год'!F20</f>
        <v>3</v>
      </c>
      <c r="H35" s="12">
        <f>'Оценка 2017 год'!G20</f>
        <v>4.5</v>
      </c>
      <c r="I35" s="12">
        <f>'Оценка 2017 год'!H20</f>
        <v>2</v>
      </c>
      <c r="J35" s="12">
        <f>'Оценка 2017 год'!I20</f>
        <v>2.5</v>
      </c>
    </row>
    <row r="36" spans="1:11" ht="15.95" customHeight="1" x14ac:dyDescent="0.2">
      <c r="A36" s="18"/>
      <c r="B36" s="9" t="str">
        <f>'Оценка 2017 год'!A30</f>
        <v>Лысогорский</v>
      </c>
      <c r="C36" s="20" t="str">
        <f>'Оценка 2017 год'!B30</f>
        <v>2 группа</v>
      </c>
      <c r="D36" s="14" t="s">
        <v>65</v>
      </c>
      <c r="E36" s="37">
        <f t="shared" si="1"/>
        <v>26.875</v>
      </c>
      <c r="F36" s="15">
        <f t="shared" si="0"/>
        <v>10.75</v>
      </c>
      <c r="G36" s="12">
        <f>'Оценка 2017 год'!F30</f>
        <v>3</v>
      </c>
      <c r="H36" s="12">
        <f>'Оценка 2017 год'!G30</f>
        <v>4.75</v>
      </c>
      <c r="I36" s="12">
        <f>'Оценка 2017 год'!H30</f>
        <v>1</v>
      </c>
      <c r="J36" s="12">
        <f>'Оценка 2017 год'!I30</f>
        <v>2</v>
      </c>
    </row>
    <row r="37" spans="1:11" ht="15.95" customHeight="1" x14ac:dyDescent="0.2">
      <c r="A37" s="18"/>
      <c r="B37" s="9" t="str">
        <f>'Оценка 2017 год'!A13</f>
        <v>Аркадакский</v>
      </c>
      <c r="C37" s="20" t="str">
        <f>'Оценка 2017 год'!B13</f>
        <v>2 группа</v>
      </c>
      <c r="D37" s="14" t="s">
        <v>89</v>
      </c>
      <c r="E37" s="37">
        <f t="shared" si="1"/>
        <v>26.25</v>
      </c>
      <c r="F37" s="15">
        <f t="shared" si="0"/>
        <v>10.5</v>
      </c>
      <c r="G37" s="12">
        <f>'Оценка 2017 год'!F13</f>
        <v>3</v>
      </c>
      <c r="H37" s="12">
        <f>'Оценка 2017 год'!G13</f>
        <v>4</v>
      </c>
      <c r="I37" s="12">
        <f>'Оценка 2017 год'!H13</f>
        <v>0</v>
      </c>
      <c r="J37" s="12">
        <f>'Оценка 2017 год'!I13</f>
        <v>3.5</v>
      </c>
    </row>
    <row r="38" spans="1:11" ht="15.95" customHeight="1" x14ac:dyDescent="0.2">
      <c r="A38" s="18"/>
      <c r="B38" s="9" t="str">
        <f>'Оценка 2017 год'!A19</f>
        <v>Вольский</v>
      </c>
      <c r="C38" s="20" t="str">
        <f>'Оценка 2017 год'!B19</f>
        <v>2 группа</v>
      </c>
      <c r="D38" s="14" t="s">
        <v>89</v>
      </c>
      <c r="E38" s="37">
        <f t="shared" si="1"/>
        <v>26.25</v>
      </c>
      <c r="F38" s="15">
        <f t="shared" si="0"/>
        <v>10.5</v>
      </c>
      <c r="G38" s="12">
        <f>'Оценка 2017 год'!F19</f>
        <v>3</v>
      </c>
      <c r="H38" s="12">
        <f>'Оценка 2017 год'!G19</f>
        <v>2.5</v>
      </c>
      <c r="I38" s="12">
        <f>'Оценка 2017 год'!H19</f>
        <v>2</v>
      </c>
      <c r="J38" s="12">
        <f>'Оценка 2017 год'!I19</f>
        <v>3</v>
      </c>
    </row>
    <row r="39" spans="1:11" ht="15.95" customHeight="1" x14ac:dyDescent="0.2">
      <c r="A39" s="18"/>
      <c r="B39" s="9" t="str">
        <f>'Оценка 2017 год'!A38</f>
        <v>Пугачевский</v>
      </c>
      <c r="C39" s="20" t="str">
        <f>'Оценка 2017 год'!B38</f>
        <v>2 группа</v>
      </c>
      <c r="D39" s="14" t="s">
        <v>90</v>
      </c>
      <c r="E39" s="37">
        <f t="shared" si="1"/>
        <v>25</v>
      </c>
      <c r="F39" s="15">
        <f t="shared" si="0"/>
        <v>10</v>
      </c>
      <c r="G39" s="12">
        <f>'Оценка 2017 год'!F38</f>
        <v>3</v>
      </c>
      <c r="H39" s="12">
        <f>'Оценка 2017 год'!G38</f>
        <v>2</v>
      </c>
      <c r="I39" s="12">
        <f>'Оценка 2017 год'!H38</f>
        <v>2</v>
      </c>
      <c r="J39" s="12">
        <f>'Оценка 2017 год'!I38</f>
        <v>3</v>
      </c>
    </row>
    <row r="40" spans="1:11" ht="15.95" customHeight="1" x14ac:dyDescent="0.2">
      <c r="A40" s="18"/>
      <c r="B40" s="9" t="str">
        <f>'Оценка 2017 год'!A41</f>
        <v>Ртищевский</v>
      </c>
      <c r="C40" s="20" t="str">
        <f>'Оценка 2017 год'!B41</f>
        <v>2 группа</v>
      </c>
      <c r="D40" s="14" t="s">
        <v>90</v>
      </c>
      <c r="E40" s="37">
        <f t="shared" si="1"/>
        <v>25</v>
      </c>
      <c r="F40" s="15">
        <f t="shared" si="0"/>
        <v>10</v>
      </c>
      <c r="G40" s="12">
        <f>'Оценка 2017 год'!F41</f>
        <v>1</v>
      </c>
      <c r="H40" s="12">
        <f>'Оценка 2017 год'!G41</f>
        <v>3</v>
      </c>
      <c r="I40" s="12">
        <f>'Оценка 2017 год'!H41</f>
        <v>0</v>
      </c>
      <c r="J40" s="12">
        <f>'Оценка 2017 год'!I41</f>
        <v>6</v>
      </c>
    </row>
    <row r="41" spans="1:11" ht="15.95" customHeight="1" x14ac:dyDescent="0.2">
      <c r="A41" s="19">
        <v>1</v>
      </c>
      <c r="B41" s="9" t="str">
        <f>'Оценка 2017 год'!A8</f>
        <v>ЗАТО Михайловское</v>
      </c>
      <c r="C41" s="20" t="str">
        <f>'Оценка 2017 год'!B8</f>
        <v>3 группа</v>
      </c>
      <c r="D41" s="14" t="s">
        <v>91</v>
      </c>
      <c r="E41" s="37">
        <f t="shared" si="1"/>
        <v>23.75</v>
      </c>
      <c r="F41" s="15">
        <f t="shared" si="0"/>
        <v>9.5</v>
      </c>
      <c r="G41" s="12">
        <f>'Оценка 2017 год'!F8</f>
        <v>3</v>
      </c>
      <c r="H41" s="12">
        <f>'Оценка 2017 год'!G8</f>
        <v>4</v>
      </c>
      <c r="I41" s="12">
        <f>'Оценка 2017 год'!H8</f>
        <v>0.5</v>
      </c>
      <c r="J41" s="12">
        <f>'Оценка 2017 год'!I8</f>
        <v>2</v>
      </c>
    </row>
    <row r="42" spans="1:11" ht="15.95" customHeight="1" x14ac:dyDescent="0.2">
      <c r="A42" s="19">
        <v>19</v>
      </c>
      <c r="B42" s="9" t="str">
        <f>'Оценка 2017 год'!A12</f>
        <v xml:space="preserve">Александрово-Гайский </v>
      </c>
      <c r="C42" s="20" t="str">
        <f>'Оценка 2017 год'!B12</f>
        <v>3 группа</v>
      </c>
      <c r="D42" s="14" t="s">
        <v>59</v>
      </c>
      <c r="E42" s="37">
        <f t="shared" si="1"/>
        <v>22.5</v>
      </c>
      <c r="F42" s="15">
        <f t="shared" si="0"/>
        <v>9</v>
      </c>
      <c r="G42" s="12">
        <f>'Оценка 2017 год'!F12</f>
        <v>3</v>
      </c>
      <c r="H42" s="12">
        <f>'Оценка 2017 год'!G12</f>
        <v>2</v>
      </c>
      <c r="I42" s="12">
        <f>'Оценка 2017 год'!H12</f>
        <v>0</v>
      </c>
      <c r="J42" s="12">
        <f>'Оценка 2017 год'!I12</f>
        <v>4</v>
      </c>
      <c r="K42" s="5"/>
    </row>
    <row r="43" spans="1:11" ht="15.95" customHeight="1" x14ac:dyDescent="0.2">
      <c r="A43" s="19">
        <v>21</v>
      </c>
      <c r="B43" s="9" t="str">
        <f>'Оценка 2017 год'!A42</f>
        <v>Самойловский</v>
      </c>
      <c r="C43" s="20" t="str">
        <f>'Оценка 2017 год'!B42</f>
        <v>3 группа</v>
      </c>
      <c r="D43" s="14" t="s">
        <v>66</v>
      </c>
      <c r="E43" s="37">
        <f t="shared" si="1"/>
        <v>20</v>
      </c>
      <c r="F43" s="15">
        <f t="shared" si="0"/>
        <v>8</v>
      </c>
      <c r="G43" s="12">
        <f>'Оценка 2017 год'!F42</f>
        <v>3</v>
      </c>
      <c r="H43" s="12">
        <f>'Оценка 2017 год'!G42</f>
        <v>2</v>
      </c>
      <c r="I43" s="12">
        <f>'Оценка 2017 год'!H42</f>
        <v>1</v>
      </c>
      <c r="J43" s="12">
        <f>'Оценка 2017 год'!I42</f>
        <v>2</v>
      </c>
    </row>
    <row r="44" spans="1:11" ht="15.95" customHeight="1" x14ac:dyDescent="0.2">
      <c r="A44" s="19"/>
      <c r="B44" s="9" t="str">
        <f>'Оценка 2017 год'!A48</f>
        <v>Хвалынский</v>
      </c>
      <c r="C44" s="20" t="str">
        <f>'Оценка 2017 год'!B48</f>
        <v>3 группа</v>
      </c>
      <c r="D44" s="14" t="s">
        <v>92</v>
      </c>
      <c r="E44" s="37">
        <f t="shared" si="1"/>
        <v>18.75</v>
      </c>
      <c r="F44" s="15">
        <f t="shared" si="0"/>
        <v>7.5</v>
      </c>
      <c r="G44" s="12">
        <f>'Оценка 2017 год'!F48</f>
        <v>1</v>
      </c>
      <c r="H44" s="12">
        <f>'Оценка 2017 год'!G48</f>
        <v>2</v>
      </c>
      <c r="I44" s="12">
        <f>'Оценка 2017 год'!H48</f>
        <v>1</v>
      </c>
      <c r="J44" s="12">
        <f>'Оценка 2017 год'!I48</f>
        <v>3.5</v>
      </c>
    </row>
    <row r="45" spans="1:11" ht="15.95" customHeight="1" x14ac:dyDescent="0.2">
      <c r="A45" s="19">
        <v>23</v>
      </c>
      <c r="B45" s="9" t="str">
        <f>'Оценка 2017 год'!A22</f>
        <v>Духовницкий</v>
      </c>
      <c r="C45" s="20" t="str">
        <f>'Оценка 2017 год'!B22</f>
        <v>3 группа</v>
      </c>
      <c r="D45" s="14" t="s">
        <v>93</v>
      </c>
      <c r="E45" s="37">
        <f t="shared" ref="E45:E46" si="2">F45/$F$5*100</f>
        <v>17.5</v>
      </c>
      <c r="F45" s="15">
        <f t="shared" ref="F45:F46" si="3">SUM(G45:J45)</f>
        <v>7</v>
      </c>
      <c r="G45" s="12">
        <f>'Оценка 2017 год'!F22</f>
        <v>2</v>
      </c>
      <c r="H45" s="12">
        <f>'Оценка 2017 год'!G22</f>
        <v>2</v>
      </c>
      <c r="I45" s="12">
        <f>'Оценка 2017 год'!H22</f>
        <v>0</v>
      </c>
      <c r="J45" s="12">
        <f>'Оценка 2017 год'!I22</f>
        <v>3</v>
      </c>
    </row>
    <row r="46" spans="1:11" ht="15.95" customHeight="1" x14ac:dyDescent="0.2">
      <c r="A46" s="19">
        <v>65</v>
      </c>
      <c r="B46" s="9" t="str">
        <f>'Оценка 2017 год'!A18</f>
        <v>Балтайский</v>
      </c>
      <c r="C46" s="20" t="str">
        <f>'Оценка 2017 год'!B18</f>
        <v>3 группа</v>
      </c>
      <c r="D46" s="14" t="s">
        <v>80</v>
      </c>
      <c r="E46" s="37">
        <f t="shared" si="2"/>
        <v>13.750000000000002</v>
      </c>
      <c r="F46" s="15">
        <f t="shared" si="3"/>
        <v>5.5</v>
      </c>
      <c r="G46" s="12">
        <f>'Оценка 2017 год'!F18</f>
        <v>3.5</v>
      </c>
      <c r="H46" s="12">
        <f>'Оценка 2017 год'!G18</f>
        <v>0</v>
      </c>
      <c r="I46" s="12">
        <f>'Оценка 2017 год'!H18</f>
        <v>0</v>
      </c>
      <c r="J46" s="12">
        <f>'Оценка 2017 год'!I18</f>
        <v>2</v>
      </c>
      <c r="K46" s="5"/>
    </row>
    <row r="47" spans="1:11" ht="15.95" customHeight="1" x14ac:dyDescent="0.2">
      <c r="A47" s="19"/>
      <c r="B47" s="9" t="str">
        <f>'Оценка 2017 год'!A33</f>
        <v>Новоузенский</v>
      </c>
      <c r="C47" s="20" t="str">
        <f>'Оценка 2017 год'!B33</f>
        <v>3 группа</v>
      </c>
      <c r="D47" s="14" t="s">
        <v>80</v>
      </c>
      <c r="E47" s="37">
        <f>F47/$F$5*100</f>
        <v>13.750000000000002</v>
      </c>
      <c r="F47" s="15">
        <f>SUM(G47:J47)</f>
        <v>5.5</v>
      </c>
      <c r="G47" s="12">
        <f>'Оценка 2017 год'!F33</f>
        <v>2</v>
      </c>
      <c r="H47" s="12">
        <f>'Оценка 2017 год'!G33</f>
        <v>0</v>
      </c>
      <c r="I47" s="12">
        <f>'Оценка 2017 год'!H33</f>
        <v>0</v>
      </c>
      <c r="J47" s="12">
        <f>'Оценка 2017 год'!I33</f>
        <v>3.5</v>
      </c>
      <c r="K47" s="5"/>
    </row>
    <row r="48" spans="1:11" ht="15.95" customHeight="1" x14ac:dyDescent="0.2">
      <c r="A48" s="19">
        <v>77</v>
      </c>
      <c r="K48" s="5"/>
    </row>
    <row r="49" spans="1:11" ht="15.95" customHeight="1" x14ac:dyDescent="0.2">
      <c r="A49" s="18">
        <v>8</v>
      </c>
      <c r="K49" s="5"/>
    </row>
    <row r="50" spans="1:11" ht="15.95" customHeight="1" x14ac:dyDescent="0.2">
      <c r="A50" s="19">
        <v>35</v>
      </c>
      <c r="K50" s="5"/>
    </row>
    <row r="51" spans="1:11" ht="15.95" customHeight="1" x14ac:dyDescent="0.2">
      <c r="A51" s="19">
        <v>45</v>
      </c>
      <c r="K51" s="5"/>
    </row>
    <row r="52" spans="1:11" ht="15.95" customHeight="1" x14ac:dyDescent="0.2">
      <c r="A52" s="18">
        <v>48</v>
      </c>
      <c r="K52" s="5"/>
    </row>
  </sheetData>
  <mergeCells count="1">
    <mergeCell ref="B1:J1"/>
  </mergeCells>
  <conditionalFormatting sqref="C6:C47">
    <cfRule type="containsText" dxfId="5" priority="4" operator="containsText" text="3">
      <formula>NOT(ISERROR(SEARCH("3",C6)))</formula>
    </cfRule>
    <cfRule type="containsText" dxfId="4" priority="5" operator="containsText" text="2">
      <formula>NOT(ISERROR(SEARCH("2",C6)))</formula>
    </cfRule>
    <cfRule type="containsText" dxfId="3" priority="6" operator="containsText" text="1">
      <formula>NOT(ISERROR(SEARCH("1",C6)))</formula>
    </cfRule>
  </conditionalFormatting>
  <pageMargins left="0.39370078740157483" right="0.31496062992125984" top="0.74803149606299213" bottom="0.74803149606299213" header="0.31496062992125984" footer="0.31496062992125984"/>
  <pageSetup paperSize="9" scale="6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view="pageBreakPreview" zoomScaleNormal="100" zoomScaleSheetLayoutView="100" zoomScalePageLayoutView="70" workbookViewId="0">
      <selection activeCell="G10" sqref="G10"/>
    </sheetView>
  </sheetViews>
  <sheetFormatPr defaultRowHeight="12.75" x14ac:dyDescent="0.2"/>
  <cols>
    <col min="1" max="1" width="27" style="7" customWidth="1"/>
    <col min="2" max="2" width="10.5703125" style="7" customWidth="1"/>
    <col min="3" max="3" width="12.7109375" style="7" customWidth="1"/>
    <col min="4" max="4" width="15.42578125" style="7" customWidth="1"/>
    <col min="5" max="6" width="12.7109375" style="7" customWidth="1"/>
    <col min="7" max="7" width="16.5703125" style="7" customWidth="1"/>
    <col min="8" max="8" width="16.42578125" style="7" customWidth="1"/>
    <col min="9" max="9" width="17" style="7" customWidth="1"/>
    <col min="10" max="16384" width="9.140625" style="7"/>
  </cols>
  <sheetData>
    <row r="1" spans="1:10" ht="33" customHeight="1" x14ac:dyDescent="0.25">
      <c r="A1" s="40" t="s">
        <v>94</v>
      </c>
      <c r="B1" s="40"/>
      <c r="C1" s="40"/>
      <c r="D1" s="40"/>
      <c r="E1" s="40"/>
      <c r="F1" s="40"/>
      <c r="G1" s="40"/>
      <c r="H1" s="41"/>
      <c r="I1" s="41"/>
    </row>
    <row r="2" spans="1:10" ht="18.75" customHeight="1" x14ac:dyDescent="0.2">
      <c r="A2" s="3" t="s">
        <v>0</v>
      </c>
      <c r="B2" s="34" t="s">
        <v>82</v>
      </c>
      <c r="C2" s="4"/>
      <c r="D2" s="8"/>
      <c r="E2" s="8"/>
      <c r="F2" s="8"/>
      <c r="G2" s="8"/>
      <c r="H2" s="6"/>
      <c r="I2" s="6"/>
    </row>
    <row r="3" spans="1:10" ht="135" customHeight="1" x14ac:dyDescent="0.2">
      <c r="A3" s="21" t="s">
        <v>47</v>
      </c>
      <c r="B3" s="21" t="s">
        <v>53</v>
      </c>
      <c r="C3" s="21" t="s">
        <v>50</v>
      </c>
      <c r="D3" s="21" t="s">
        <v>52</v>
      </c>
      <c r="E3" s="21" t="s">
        <v>95</v>
      </c>
      <c r="F3" s="38" t="s">
        <v>72</v>
      </c>
      <c r="G3" s="21" t="s">
        <v>67</v>
      </c>
      <c r="H3" s="21" t="s">
        <v>69</v>
      </c>
      <c r="I3" s="21" t="s">
        <v>70</v>
      </c>
      <c r="J3" s="13"/>
    </row>
    <row r="4" spans="1:10" ht="15.95" customHeight="1" x14ac:dyDescent="0.2">
      <c r="A4" s="30" t="s">
        <v>1</v>
      </c>
      <c r="B4" s="30"/>
      <c r="C4" s="22" t="s">
        <v>3</v>
      </c>
      <c r="D4" s="22" t="s">
        <v>3</v>
      </c>
      <c r="E4" s="22" t="s">
        <v>2</v>
      </c>
      <c r="F4" s="39" t="s">
        <v>2</v>
      </c>
      <c r="G4" s="22" t="s">
        <v>2</v>
      </c>
      <c r="H4" s="31" t="s">
        <v>2</v>
      </c>
      <c r="I4" s="31" t="s">
        <v>2</v>
      </c>
    </row>
    <row r="5" spans="1:10" ht="15.95" customHeight="1" x14ac:dyDescent="0.2">
      <c r="A5" s="30" t="s">
        <v>54</v>
      </c>
      <c r="B5" s="30"/>
      <c r="C5" s="22"/>
      <c r="D5" s="22"/>
      <c r="E5" s="33">
        <f>SUM(F5:I5)</f>
        <v>40</v>
      </c>
      <c r="F5" s="33">
        <v>10</v>
      </c>
      <c r="G5" s="32">
        <v>10</v>
      </c>
      <c r="H5" s="32">
        <v>10</v>
      </c>
      <c r="I5" s="32">
        <v>10</v>
      </c>
    </row>
    <row r="6" spans="1:10" s="10" customFormat="1" ht="15.95" customHeight="1" x14ac:dyDescent="0.2">
      <c r="A6" s="23" t="s">
        <v>7</v>
      </c>
      <c r="B6" s="23"/>
      <c r="C6" s="26"/>
      <c r="D6" s="26"/>
      <c r="E6" s="25"/>
      <c r="F6" s="25"/>
      <c r="G6" s="26"/>
      <c r="H6" s="27"/>
      <c r="I6" s="27"/>
    </row>
    <row r="7" spans="1:10" ht="23.25" customHeight="1" x14ac:dyDescent="0.2">
      <c r="A7" s="9" t="s">
        <v>8</v>
      </c>
      <c r="B7" s="20" t="str">
        <f>IF(E7&gt;=(0.25*$E$5),IF(E7&gt;=(0.75*$E$5),"1 группа","2 группа"),"3 группа")</f>
        <v>1 группа</v>
      </c>
      <c r="C7" s="11">
        <f>RANK(E7,E$7:E$49)</f>
        <v>2</v>
      </c>
      <c r="D7" s="17">
        <f>RANK(E7,E$7:E$10)</f>
        <v>1</v>
      </c>
      <c r="E7" s="15">
        <f>SUM(F7:I7)</f>
        <v>34</v>
      </c>
      <c r="F7" s="12">
        <v>10</v>
      </c>
      <c r="G7" s="12">
        <v>9</v>
      </c>
      <c r="H7" s="16">
        <v>8</v>
      </c>
      <c r="I7" s="16">
        <v>7</v>
      </c>
    </row>
    <row r="8" spans="1:10" ht="15.95" customHeight="1" x14ac:dyDescent="0.2">
      <c r="A8" s="9" t="s">
        <v>9</v>
      </c>
      <c r="B8" s="20" t="str">
        <f t="shared" ref="B8:B10" si="0">IF(E8&gt;=(0.25*$E$5),IF(E8&gt;=(0.75*$E$5),"1 группа","2 группа"),"3 группа")</f>
        <v>3 группа</v>
      </c>
      <c r="C8" s="11">
        <f t="shared" ref="C8:C49" si="1">RANK(E8,E$7:E$49)</f>
        <v>36</v>
      </c>
      <c r="D8" s="17">
        <f t="shared" ref="D8:D10" si="2">RANK(E8,E$7:E$10)</f>
        <v>4</v>
      </c>
      <c r="E8" s="15">
        <f t="shared" ref="E8:E10" si="3">SUM(F8:I8)</f>
        <v>9.5</v>
      </c>
      <c r="F8" s="12">
        <v>3</v>
      </c>
      <c r="G8" s="12">
        <v>4</v>
      </c>
      <c r="H8" s="16">
        <v>0.5</v>
      </c>
      <c r="I8" s="16">
        <v>2</v>
      </c>
    </row>
    <row r="9" spans="1:10" ht="15.95" customHeight="1" x14ac:dyDescent="0.2">
      <c r="A9" s="9" t="s">
        <v>81</v>
      </c>
      <c r="B9" s="20" t="str">
        <f t="shared" si="0"/>
        <v>2 группа</v>
      </c>
      <c r="C9" s="11">
        <f t="shared" si="1"/>
        <v>14</v>
      </c>
      <c r="D9" s="17">
        <f t="shared" si="2"/>
        <v>2</v>
      </c>
      <c r="E9" s="15">
        <f t="shared" si="3"/>
        <v>20</v>
      </c>
      <c r="F9" s="12">
        <v>7</v>
      </c>
      <c r="G9" s="12">
        <v>7</v>
      </c>
      <c r="H9" s="16">
        <v>5</v>
      </c>
      <c r="I9" s="16">
        <v>1</v>
      </c>
    </row>
    <row r="10" spans="1:10" ht="15.95" customHeight="1" x14ac:dyDescent="0.2">
      <c r="A10" s="9" t="s">
        <v>10</v>
      </c>
      <c r="B10" s="20" t="str">
        <f t="shared" si="0"/>
        <v>2 группа</v>
      </c>
      <c r="C10" s="11">
        <f t="shared" si="1"/>
        <v>22</v>
      </c>
      <c r="D10" s="17">
        <f t="shared" si="2"/>
        <v>3</v>
      </c>
      <c r="E10" s="15">
        <f t="shared" si="3"/>
        <v>14</v>
      </c>
      <c r="F10" s="12">
        <v>3</v>
      </c>
      <c r="G10" s="12">
        <v>2</v>
      </c>
      <c r="H10" s="16">
        <v>4</v>
      </c>
      <c r="I10" s="16">
        <v>5</v>
      </c>
    </row>
    <row r="11" spans="1:10" s="10" customFormat="1" ht="15.95" customHeight="1" x14ac:dyDescent="0.2">
      <c r="A11" s="23" t="s">
        <v>48</v>
      </c>
      <c r="B11" s="24"/>
      <c r="C11" s="24"/>
      <c r="D11" s="28"/>
      <c r="E11" s="25"/>
      <c r="F11" s="29"/>
      <c r="G11" s="29"/>
      <c r="H11" s="29"/>
      <c r="I11" s="29"/>
    </row>
    <row r="12" spans="1:10" ht="15.95" customHeight="1" x14ac:dyDescent="0.2">
      <c r="A12" s="9" t="s">
        <v>11</v>
      </c>
      <c r="B12" s="20" t="str">
        <f>IF(E12&gt;=(0.25*$E$5),IF(E12&gt;=(0.75*$E$5),"1 группа","2 группа"),"3 группа")</f>
        <v>3 группа</v>
      </c>
      <c r="C12" s="11">
        <f t="shared" si="1"/>
        <v>37</v>
      </c>
      <c r="D12" s="17">
        <f>RANK(E12,E$12:E$49)</f>
        <v>33</v>
      </c>
      <c r="E12" s="15">
        <f>SUM(F12:I12)</f>
        <v>9</v>
      </c>
      <c r="F12" s="12">
        <v>3</v>
      </c>
      <c r="G12" s="12">
        <v>2</v>
      </c>
      <c r="H12" s="16">
        <v>0</v>
      </c>
      <c r="I12" s="16">
        <v>4</v>
      </c>
    </row>
    <row r="13" spans="1:10" ht="15.95" customHeight="1" x14ac:dyDescent="0.2">
      <c r="A13" s="9" t="s">
        <v>13</v>
      </c>
      <c r="B13" s="20" t="str">
        <f t="shared" ref="B13:B49" si="4">IF(E13&gt;=(0.25*$E$5),IF(E13&gt;=(0.75*$E$5),"1 группа","2 группа"),"3 группа")</f>
        <v>2 группа</v>
      </c>
      <c r="C13" s="11">
        <f t="shared" si="1"/>
        <v>32</v>
      </c>
      <c r="D13" s="17">
        <f t="shared" ref="D13:D49" si="5">RANK(E13,E$12:E$49)</f>
        <v>29</v>
      </c>
      <c r="E13" s="15">
        <f t="shared" ref="E13:E49" si="6">SUM(F13:I13)</f>
        <v>10.5</v>
      </c>
      <c r="F13" s="12">
        <v>3</v>
      </c>
      <c r="G13" s="12">
        <v>4</v>
      </c>
      <c r="H13" s="16">
        <v>0</v>
      </c>
      <c r="I13" s="16">
        <v>3.5</v>
      </c>
    </row>
    <row r="14" spans="1:10" ht="15.95" customHeight="1" x14ac:dyDescent="0.2">
      <c r="A14" s="9" t="s">
        <v>12</v>
      </c>
      <c r="B14" s="20" t="str">
        <f t="shared" si="4"/>
        <v>2 группа</v>
      </c>
      <c r="C14" s="11">
        <f t="shared" si="1"/>
        <v>25</v>
      </c>
      <c r="D14" s="17">
        <f t="shared" si="5"/>
        <v>22</v>
      </c>
      <c r="E14" s="15">
        <f t="shared" si="6"/>
        <v>13.5</v>
      </c>
      <c r="F14" s="12">
        <v>2</v>
      </c>
      <c r="G14" s="12">
        <v>4.5</v>
      </c>
      <c r="H14" s="16">
        <v>4</v>
      </c>
      <c r="I14" s="16">
        <v>3</v>
      </c>
    </row>
    <row r="15" spans="1:10" ht="15.95" customHeight="1" x14ac:dyDescent="0.2">
      <c r="A15" s="9" t="s">
        <v>14</v>
      </c>
      <c r="B15" s="20" t="str">
        <f t="shared" si="4"/>
        <v>2 группа</v>
      </c>
      <c r="C15" s="11">
        <f t="shared" si="1"/>
        <v>5</v>
      </c>
      <c r="D15" s="17">
        <f t="shared" si="5"/>
        <v>4</v>
      </c>
      <c r="E15" s="15">
        <f t="shared" si="6"/>
        <v>26.5</v>
      </c>
      <c r="F15" s="12">
        <v>8</v>
      </c>
      <c r="G15" s="12">
        <v>5</v>
      </c>
      <c r="H15" s="16">
        <v>8.5</v>
      </c>
      <c r="I15" s="16">
        <v>5</v>
      </c>
    </row>
    <row r="16" spans="1:10" ht="15.95" customHeight="1" x14ac:dyDescent="0.2">
      <c r="A16" s="9" t="s">
        <v>15</v>
      </c>
      <c r="B16" s="20" t="str">
        <f t="shared" si="4"/>
        <v>1 группа</v>
      </c>
      <c r="C16" s="11">
        <f t="shared" si="1"/>
        <v>1</v>
      </c>
      <c r="D16" s="17">
        <f t="shared" si="5"/>
        <v>1</v>
      </c>
      <c r="E16" s="15">
        <f t="shared" si="6"/>
        <v>35.5</v>
      </c>
      <c r="F16" s="12">
        <v>10</v>
      </c>
      <c r="G16" s="12">
        <v>9</v>
      </c>
      <c r="H16" s="16">
        <v>9</v>
      </c>
      <c r="I16" s="16">
        <v>7.5</v>
      </c>
    </row>
    <row r="17" spans="1:9" ht="15.95" customHeight="1" x14ac:dyDescent="0.2">
      <c r="A17" s="9" t="s">
        <v>16</v>
      </c>
      <c r="B17" s="20" t="str">
        <f t="shared" si="4"/>
        <v>2 группа</v>
      </c>
      <c r="C17" s="11">
        <f t="shared" si="1"/>
        <v>21</v>
      </c>
      <c r="D17" s="17">
        <f t="shared" si="5"/>
        <v>19</v>
      </c>
      <c r="E17" s="15">
        <f t="shared" si="6"/>
        <v>14.5</v>
      </c>
      <c r="F17" s="12">
        <v>4.5</v>
      </c>
      <c r="G17" s="12">
        <v>4</v>
      </c>
      <c r="H17" s="16">
        <v>3</v>
      </c>
      <c r="I17" s="16">
        <v>3</v>
      </c>
    </row>
    <row r="18" spans="1:9" ht="15.95" customHeight="1" x14ac:dyDescent="0.2">
      <c r="A18" s="9" t="s">
        <v>49</v>
      </c>
      <c r="B18" s="20" t="str">
        <f t="shared" si="4"/>
        <v>3 группа</v>
      </c>
      <c r="C18" s="11">
        <f t="shared" si="1"/>
        <v>41</v>
      </c>
      <c r="D18" s="17">
        <f t="shared" si="5"/>
        <v>37</v>
      </c>
      <c r="E18" s="15">
        <f t="shared" si="6"/>
        <v>5.5</v>
      </c>
      <c r="F18" s="12">
        <v>3.5</v>
      </c>
      <c r="G18" s="12">
        <v>0</v>
      </c>
      <c r="H18" s="16">
        <v>0</v>
      </c>
      <c r="I18" s="16">
        <v>2</v>
      </c>
    </row>
    <row r="19" spans="1:9" ht="15.95" customHeight="1" x14ac:dyDescent="0.2">
      <c r="A19" s="9" t="s">
        <v>17</v>
      </c>
      <c r="B19" s="20" t="str">
        <f t="shared" si="4"/>
        <v>2 группа</v>
      </c>
      <c r="C19" s="11">
        <f t="shared" si="1"/>
        <v>32</v>
      </c>
      <c r="D19" s="17">
        <f t="shared" si="5"/>
        <v>29</v>
      </c>
      <c r="E19" s="15">
        <f t="shared" si="6"/>
        <v>10.5</v>
      </c>
      <c r="F19" s="12">
        <v>3</v>
      </c>
      <c r="G19" s="12">
        <v>2.5</v>
      </c>
      <c r="H19" s="16">
        <v>2</v>
      </c>
      <c r="I19" s="16">
        <v>3</v>
      </c>
    </row>
    <row r="20" spans="1:9" ht="15.95" customHeight="1" x14ac:dyDescent="0.2">
      <c r="A20" s="9" t="s">
        <v>18</v>
      </c>
      <c r="B20" s="20" t="str">
        <f t="shared" si="4"/>
        <v>2 группа</v>
      </c>
      <c r="C20" s="11">
        <f t="shared" si="1"/>
        <v>30</v>
      </c>
      <c r="D20" s="17">
        <f t="shared" si="5"/>
        <v>27</v>
      </c>
      <c r="E20" s="15">
        <f t="shared" si="6"/>
        <v>12</v>
      </c>
      <c r="F20" s="12">
        <v>3</v>
      </c>
      <c r="G20" s="12">
        <v>4.5</v>
      </c>
      <c r="H20" s="16">
        <v>2</v>
      </c>
      <c r="I20" s="16">
        <v>2.5</v>
      </c>
    </row>
    <row r="21" spans="1:9" ht="15.95" customHeight="1" x14ac:dyDescent="0.2">
      <c r="A21" s="9" t="s">
        <v>68</v>
      </c>
      <c r="B21" s="20" t="str">
        <f t="shared" si="4"/>
        <v>2 группа</v>
      </c>
      <c r="C21" s="11">
        <f t="shared" si="1"/>
        <v>7</v>
      </c>
      <c r="D21" s="17">
        <f t="shared" si="5"/>
        <v>6</v>
      </c>
      <c r="E21" s="15">
        <f t="shared" si="6"/>
        <v>24</v>
      </c>
      <c r="F21" s="12">
        <v>7</v>
      </c>
      <c r="G21" s="12">
        <v>7</v>
      </c>
      <c r="H21" s="16">
        <v>7</v>
      </c>
      <c r="I21" s="16">
        <v>3</v>
      </c>
    </row>
    <row r="22" spans="1:9" ht="15.95" customHeight="1" x14ac:dyDescent="0.2">
      <c r="A22" s="9" t="s">
        <v>19</v>
      </c>
      <c r="B22" s="20" t="str">
        <f t="shared" si="4"/>
        <v>3 группа</v>
      </c>
      <c r="C22" s="11">
        <f t="shared" si="1"/>
        <v>40</v>
      </c>
      <c r="D22" s="17">
        <f t="shared" si="5"/>
        <v>36</v>
      </c>
      <c r="E22" s="15">
        <f t="shared" si="6"/>
        <v>7</v>
      </c>
      <c r="F22" s="12">
        <v>2</v>
      </c>
      <c r="G22" s="12">
        <v>2</v>
      </c>
      <c r="H22" s="16">
        <v>0</v>
      </c>
      <c r="I22" s="16">
        <v>3</v>
      </c>
    </row>
    <row r="23" spans="1:9" ht="15.95" customHeight="1" x14ac:dyDescent="0.2">
      <c r="A23" s="9" t="s">
        <v>20</v>
      </c>
      <c r="B23" s="20" t="str">
        <f t="shared" si="4"/>
        <v>2 группа</v>
      </c>
      <c r="C23" s="11">
        <f t="shared" si="1"/>
        <v>22</v>
      </c>
      <c r="D23" s="17">
        <f t="shared" si="5"/>
        <v>20</v>
      </c>
      <c r="E23" s="15">
        <f t="shared" si="6"/>
        <v>14</v>
      </c>
      <c r="F23" s="12">
        <v>3</v>
      </c>
      <c r="G23" s="12">
        <v>5</v>
      </c>
      <c r="H23" s="16">
        <v>4</v>
      </c>
      <c r="I23" s="16">
        <v>2</v>
      </c>
    </row>
    <row r="24" spans="1:9" ht="15.95" customHeight="1" x14ac:dyDescent="0.2">
      <c r="A24" s="9" t="s">
        <v>21</v>
      </c>
      <c r="B24" s="20" t="str">
        <f t="shared" si="4"/>
        <v>2 группа</v>
      </c>
      <c r="C24" s="11">
        <f t="shared" si="1"/>
        <v>15</v>
      </c>
      <c r="D24" s="17">
        <f t="shared" si="5"/>
        <v>13</v>
      </c>
      <c r="E24" s="15">
        <f t="shared" si="6"/>
        <v>19</v>
      </c>
      <c r="F24" s="12">
        <v>5</v>
      </c>
      <c r="G24" s="12">
        <v>7</v>
      </c>
      <c r="H24" s="16">
        <v>2</v>
      </c>
      <c r="I24" s="16">
        <v>5</v>
      </c>
    </row>
    <row r="25" spans="1:9" ht="15.95" customHeight="1" x14ac:dyDescent="0.2">
      <c r="A25" s="9" t="s">
        <v>22</v>
      </c>
      <c r="B25" s="20" t="str">
        <f t="shared" si="4"/>
        <v>1 группа</v>
      </c>
      <c r="C25" s="11">
        <f t="shared" si="1"/>
        <v>3</v>
      </c>
      <c r="D25" s="17">
        <f t="shared" si="5"/>
        <v>2</v>
      </c>
      <c r="E25" s="15">
        <f t="shared" si="6"/>
        <v>30</v>
      </c>
      <c r="F25" s="12">
        <v>10</v>
      </c>
      <c r="G25" s="12">
        <v>9</v>
      </c>
      <c r="H25" s="16">
        <v>7.5</v>
      </c>
      <c r="I25" s="16">
        <v>3.5</v>
      </c>
    </row>
    <row r="26" spans="1:9" ht="15.95" customHeight="1" x14ac:dyDescent="0.2">
      <c r="A26" s="9" t="s">
        <v>23</v>
      </c>
      <c r="B26" s="20" t="str">
        <f t="shared" si="4"/>
        <v>2 группа</v>
      </c>
      <c r="C26" s="11">
        <f t="shared" si="1"/>
        <v>22</v>
      </c>
      <c r="D26" s="17">
        <f t="shared" si="5"/>
        <v>20</v>
      </c>
      <c r="E26" s="15">
        <f t="shared" si="6"/>
        <v>14</v>
      </c>
      <c r="F26" s="12">
        <v>5</v>
      </c>
      <c r="G26" s="12">
        <v>3</v>
      </c>
      <c r="H26" s="16">
        <v>3</v>
      </c>
      <c r="I26" s="16">
        <v>3</v>
      </c>
    </row>
    <row r="27" spans="1:9" ht="15.95" customHeight="1" x14ac:dyDescent="0.2">
      <c r="A27" s="9" t="s">
        <v>24</v>
      </c>
      <c r="B27" s="20" t="str">
        <f t="shared" si="4"/>
        <v>2 группа</v>
      </c>
      <c r="C27" s="11">
        <f t="shared" si="1"/>
        <v>28</v>
      </c>
      <c r="D27" s="17">
        <f t="shared" si="5"/>
        <v>25</v>
      </c>
      <c r="E27" s="15">
        <f t="shared" si="6"/>
        <v>12.5</v>
      </c>
      <c r="F27" s="12">
        <v>3</v>
      </c>
      <c r="G27" s="12">
        <v>4.5</v>
      </c>
      <c r="H27" s="16">
        <v>2</v>
      </c>
      <c r="I27" s="16">
        <v>3</v>
      </c>
    </row>
    <row r="28" spans="1:9" ht="15.95" customHeight="1" x14ac:dyDescent="0.2">
      <c r="A28" s="9" t="s">
        <v>25</v>
      </c>
      <c r="B28" s="20" t="str">
        <f t="shared" si="4"/>
        <v>2 группа</v>
      </c>
      <c r="C28" s="11">
        <f t="shared" si="1"/>
        <v>28</v>
      </c>
      <c r="D28" s="17">
        <f t="shared" si="5"/>
        <v>25</v>
      </c>
      <c r="E28" s="15">
        <f t="shared" si="6"/>
        <v>12.5</v>
      </c>
      <c r="F28" s="12">
        <v>4.5</v>
      </c>
      <c r="G28" s="12">
        <v>2</v>
      </c>
      <c r="H28" s="16">
        <v>2</v>
      </c>
      <c r="I28" s="16">
        <v>4</v>
      </c>
    </row>
    <row r="29" spans="1:9" ht="15.95" customHeight="1" x14ac:dyDescent="0.2">
      <c r="A29" s="9" t="s">
        <v>26</v>
      </c>
      <c r="B29" s="20" t="str">
        <f t="shared" si="4"/>
        <v>2 группа</v>
      </c>
      <c r="C29" s="11">
        <f t="shared" si="1"/>
        <v>10</v>
      </c>
      <c r="D29" s="17">
        <f t="shared" si="5"/>
        <v>9</v>
      </c>
      <c r="E29" s="15">
        <f t="shared" si="6"/>
        <v>23</v>
      </c>
      <c r="F29" s="12">
        <v>7</v>
      </c>
      <c r="G29" s="12">
        <v>7</v>
      </c>
      <c r="H29" s="16">
        <v>3</v>
      </c>
      <c r="I29" s="16">
        <v>6</v>
      </c>
    </row>
    <row r="30" spans="1:9" ht="15.95" customHeight="1" x14ac:dyDescent="0.2">
      <c r="A30" s="9" t="s">
        <v>27</v>
      </c>
      <c r="B30" s="20" t="str">
        <f t="shared" si="4"/>
        <v>2 группа</v>
      </c>
      <c r="C30" s="11">
        <f t="shared" si="1"/>
        <v>31</v>
      </c>
      <c r="D30" s="17">
        <f t="shared" si="5"/>
        <v>28</v>
      </c>
      <c r="E30" s="15">
        <f t="shared" si="6"/>
        <v>10.75</v>
      </c>
      <c r="F30" s="12">
        <v>3</v>
      </c>
      <c r="G30" s="12">
        <v>4.75</v>
      </c>
      <c r="H30" s="16">
        <v>1</v>
      </c>
      <c r="I30" s="16">
        <v>2</v>
      </c>
    </row>
    <row r="31" spans="1:9" ht="15.95" customHeight="1" x14ac:dyDescent="0.2">
      <c r="A31" s="9" t="s">
        <v>28</v>
      </c>
      <c r="B31" s="20" t="str">
        <f t="shared" si="4"/>
        <v>2 группа</v>
      </c>
      <c r="C31" s="11">
        <f t="shared" si="1"/>
        <v>20</v>
      </c>
      <c r="D31" s="17">
        <f t="shared" si="5"/>
        <v>18</v>
      </c>
      <c r="E31" s="15">
        <f t="shared" si="6"/>
        <v>16.5</v>
      </c>
      <c r="F31" s="12">
        <v>3.5</v>
      </c>
      <c r="G31" s="12">
        <v>9</v>
      </c>
      <c r="H31" s="16">
        <v>0</v>
      </c>
      <c r="I31" s="16">
        <v>4</v>
      </c>
    </row>
    <row r="32" spans="1:9" ht="15.95" customHeight="1" x14ac:dyDescent="0.2">
      <c r="A32" s="9" t="s">
        <v>29</v>
      </c>
      <c r="B32" s="20" t="str">
        <f t="shared" si="4"/>
        <v>2 группа</v>
      </c>
      <c r="C32" s="11">
        <f t="shared" si="1"/>
        <v>15</v>
      </c>
      <c r="D32" s="17">
        <f t="shared" si="5"/>
        <v>13</v>
      </c>
      <c r="E32" s="15">
        <f t="shared" si="6"/>
        <v>19</v>
      </c>
      <c r="F32" s="12">
        <v>6.5</v>
      </c>
      <c r="G32" s="12">
        <v>5</v>
      </c>
      <c r="H32" s="16">
        <v>2.5</v>
      </c>
      <c r="I32" s="16">
        <v>5</v>
      </c>
    </row>
    <row r="33" spans="1:9" ht="15.95" customHeight="1" x14ac:dyDescent="0.2">
      <c r="A33" s="9" t="s">
        <v>30</v>
      </c>
      <c r="B33" s="20" t="str">
        <f t="shared" si="4"/>
        <v>3 группа</v>
      </c>
      <c r="C33" s="11">
        <f t="shared" si="1"/>
        <v>41</v>
      </c>
      <c r="D33" s="17">
        <f t="shared" si="5"/>
        <v>37</v>
      </c>
      <c r="E33" s="15">
        <f t="shared" si="6"/>
        <v>5.5</v>
      </c>
      <c r="F33" s="12">
        <v>2</v>
      </c>
      <c r="G33" s="12">
        <v>0</v>
      </c>
      <c r="H33" s="16">
        <v>0</v>
      </c>
      <c r="I33" s="16">
        <v>3.5</v>
      </c>
    </row>
    <row r="34" spans="1:9" ht="15.95" customHeight="1" x14ac:dyDescent="0.2">
      <c r="A34" s="9" t="s">
        <v>31</v>
      </c>
      <c r="B34" s="20" t="str">
        <f t="shared" si="4"/>
        <v>2 группа</v>
      </c>
      <c r="C34" s="11">
        <f t="shared" si="1"/>
        <v>13</v>
      </c>
      <c r="D34" s="17">
        <f t="shared" si="5"/>
        <v>12</v>
      </c>
      <c r="E34" s="15">
        <f t="shared" si="6"/>
        <v>20.5</v>
      </c>
      <c r="F34" s="12">
        <v>7</v>
      </c>
      <c r="G34" s="12">
        <v>4.5</v>
      </c>
      <c r="H34" s="16">
        <v>3</v>
      </c>
      <c r="I34" s="16">
        <v>6</v>
      </c>
    </row>
    <row r="35" spans="1:9" ht="15.95" customHeight="1" x14ac:dyDescent="0.2">
      <c r="A35" s="9" t="s">
        <v>32</v>
      </c>
      <c r="B35" s="20" t="str">
        <f t="shared" si="4"/>
        <v>2 группа</v>
      </c>
      <c r="C35" s="11">
        <f t="shared" si="1"/>
        <v>26</v>
      </c>
      <c r="D35" s="17">
        <f t="shared" si="5"/>
        <v>23</v>
      </c>
      <c r="E35" s="15">
        <f t="shared" si="6"/>
        <v>13</v>
      </c>
      <c r="F35" s="12">
        <v>7</v>
      </c>
      <c r="G35" s="12">
        <v>2</v>
      </c>
      <c r="H35" s="16">
        <v>2</v>
      </c>
      <c r="I35" s="16">
        <v>2</v>
      </c>
    </row>
    <row r="36" spans="1:9" ht="15.95" customHeight="1" x14ac:dyDescent="0.2">
      <c r="A36" s="9" t="s">
        <v>33</v>
      </c>
      <c r="B36" s="20" t="str">
        <f t="shared" si="4"/>
        <v>2 группа</v>
      </c>
      <c r="C36" s="11">
        <f t="shared" si="1"/>
        <v>9</v>
      </c>
      <c r="D36" s="17">
        <f t="shared" si="5"/>
        <v>8</v>
      </c>
      <c r="E36" s="15">
        <f t="shared" si="6"/>
        <v>23.5</v>
      </c>
      <c r="F36" s="12">
        <v>7.5</v>
      </c>
      <c r="G36" s="12">
        <v>4</v>
      </c>
      <c r="H36" s="16">
        <v>6</v>
      </c>
      <c r="I36" s="16">
        <v>6</v>
      </c>
    </row>
    <row r="37" spans="1:9" ht="15.95" customHeight="1" x14ac:dyDescent="0.2">
      <c r="A37" s="9" t="s">
        <v>34</v>
      </c>
      <c r="B37" s="20" t="str">
        <f t="shared" si="4"/>
        <v>2 группа</v>
      </c>
      <c r="C37" s="11">
        <f t="shared" si="1"/>
        <v>19</v>
      </c>
      <c r="D37" s="17">
        <f t="shared" si="5"/>
        <v>17</v>
      </c>
      <c r="E37" s="15">
        <f t="shared" si="6"/>
        <v>17</v>
      </c>
      <c r="F37" s="12">
        <v>6</v>
      </c>
      <c r="G37" s="12">
        <v>6</v>
      </c>
      <c r="H37" s="16">
        <v>3</v>
      </c>
      <c r="I37" s="16">
        <v>2</v>
      </c>
    </row>
    <row r="38" spans="1:9" ht="15.95" customHeight="1" x14ac:dyDescent="0.2">
      <c r="A38" s="9" t="s">
        <v>35</v>
      </c>
      <c r="B38" s="20" t="str">
        <f t="shared" si="4"/>
        <v>2 группа</v>
      </c>
      <c r="C38" s="11">
        <f t="shared" si="1"/>
        <v>34</v>
      </c>
      <c r="D38" s="17">
        <f t="shared" si="5"/>
        <v>31</v>
      </c>
      <c r="E38" s="15">
        <f t="shared" si="6"/>
        <v>10</v>
      </c>
      <c r="F38" s="12">
        <v>3</v>
      </c>
      <c r="G38" s="12">
        <v>2</v>
      </c>
      <c r="H38" s="16">
        <v>2</v>
      </c>
      <c r="I38" s="16">
        <v>3</v>
      </c>
    </row>
    <row r="39" spans="1:9" ht="15.95" customHeight="1" x14ac:dyDescent="0.2">
      <c r="A39" s="9" t="s">
        <v>36</v>
      </c>
      <c r="B39" s="20" t="str">
        <f t="shared" si="4"/>
        <v>2 группа</v>
      </c>
      <c r="C39" s="11">
        <f t="shared" si="1"/>
        <v>6</v>
      </c>
      <c r="D39" s="17">
        <f t="shared" si="5"/>
        <v>5</v>
      </c>
      <c r="E39" s="15">
        <f t="shared" si="6"/>
        <v>24.5</v>
      </c>
      <c r="F39" s="12">
        <v>7</v>
      </c>
      <c r="G39" s="12">
        <v>6.5</v>
      </c>
      <c r="H39" s="16">
        <v>5.5</v>
      </c>
      <c r="I39" s="16">
        <v>5.5</v>
      </c>
    </row>
    <row r="40" spans="1:9" ht="15.95" customHeight="1" x14ac:dyDescent="0.2">
      <c r="A40" s="9" t="s">
        <v>37</v>
      </c>
      <c r="B40" s="20" t="str">
        <f t="shared" si="4"/>
        <v>2 группа</v>
      </c>
      <c r="C40" s="11">
        <f t="shared" si="1"/>
        <v>11</v>
      </c>
      <c r="D40" s="17">
        <f t="shared" si="5"/>
        <v>10</v>
      </c>
      <c r="E40" s="15">
        <f t="shared" si="6"/>
        <v>22</v>
      </c>
      <c r="F40" s="12">
        <v>9</v>
      </c>
      <c r="G40" s="12">
        <v>6.5</v>
      </c>
      <c r="H40" s="16">
        <v>4</v>
      </c>
      <c r="I40" s="16">
        <v>2.5</v>
      </c>
    </row>
    <row r="41" spans="1:9" ht="15.95" customHeight="1" x14ac:dyDescent="0.2">
      <c r="A41" s="9" t="s">
        <v>38</v>
      </c>
      <c r="B41" s="20" t="str">
        <f t="shared" si="4"/>
        <v>2 группа</v>
      </c>
      <c r="C41" s="11">
        <f t="shared" si="1"/>
        <v>34</v>
      </c>
      <c r="D41" s="17">
        <f t="shared" si="5"/>
        <v>31</v>
      </c>
      <c r="E41" s="15">
        <f t="shared" si="6"/>
        <v>10</v>
      </c>
      <c r="F41" s="12">
        <v>1</v>
      </c>
      <c r="G41" s="12">
        <v>3</v>
      </c>
      <c r="H41" s="16">
        <v>0</v>
      </c>
      <c r="I41" s="16">
        <v>6</v>
      </c>
    </row>
    <row r="42" spans="1:9" ht="15.95" customHeight="1" x14ac:dyDescent="0.2">
      <c r="A42" s="9" t="s">
        <v>39</v>
      </c>
      <c r="B42" s="20" t="str">
        <f t="shared" si="4"/>
        <v>3 группа</v>
      </c>
      <c r="C42" s="11">
        <f t="shared" si="1"/>
        <v>38</v>
      </c>
      <c r="D42" s="17">
        <f t="shared" si="5"/>
        <v>34</v>
      </c>
      <c r="E42" s="15">
        <f t="shared" si="6"/>
        <v>8</v>
      </c>
      <c r="F42" s="12">
        <v>3</v>
      </c>
      <c r="G42" s="12">
        <v>2</v>
      </c>
      <c r="H42" s="16">
        <v>1</v>
      </c>
      <c r="I42" s="16">
        <v>2</v>
      </c>
    </row>
    <row r="43" spans="1:9" ht="15.95" customHeight="1" x14ac:dyDescent="0.2">
      <c r="A43" s="9" t="s">
        <v>41</v>
      </c>
      <c r="B43" s="20" t="str">
        <f t="shared" si="4"/>
        <v>2 группа</v>
      </c>
      <c r="C43" s="11">
        <f t="shared" si="1"/>
        <v>15</v>
      </c>
      <c r="D43" s="17">
        <f t="shared" si="5"/>
        <v>13</v>
      </c>
      <c r="E43" s="15">
        <f t="shared" si="6"/>
        <v>19</v>
      </c>
      <c r="F43" s="12">
        <v>4</v>
      </c>
      <c r="G43" s="12">
        <v>7</v>
      </c>
      <c r="H43" s="16">
        <v>2</v>
      </c>
      <c r="I43" s="16">
        <v>6</v>
      </c>
    </row>
    <row r="44" spans="1:9" ht="15.95" customHeight="1" x14ac:dyDescent="0.2">
      <c r="A44" s="9" t="s">
        <v>42</v>
      </c>
      <c r="B44" s="20" t="str">
        <f t="shared" si="4"/>
        <v>2 группа</v>
      </c>
      <c r="C44" s="11">
        <f t="shared" si="1"/>
        <v>15</v>
      </c>
      <c r="D44" s="17">
        <f t="shared" si="5"/>
        <v>13</v>
      </c>
      <c r="E44" s="15">
        <f t="shared" si="6"/>
        <v>19</v>
      </c>
      <c r="F44" s="12">
        <v>8</v>
      </c>
      <c r="G44" s="12">
        <v>5</v>
      </c>
      <c r="H44" s="16">
        <v>1</v>
      </c>
      <c r="I44" s="16">
        <v>5</v>
      </c>
    </row>
    <row r="45" spans="1:9" ht="15.95" customHeight="1" x14ac:dyDescent="0.2">
      <c r="A45" s="9" t="s">
        <v>43</v>
      </c>
      <c r="B45" s="20" t="str">
        <f t="shared" si="4"/>
        <v>2 группа</v>
      </c>
      <c r="C45" s="11">
        <f t="shared" si="1"/>
        <v>12</v>
      </c>
      <c r="D45" s="17">
        <f t="shared" si="5"/>
        <v>11</v>
      </c>
      <c r="E45" s="15">
        <f t="shared" si="6"/>
        <v>20.75</v>
      </c>
      <c r="F45" s="12">
        <v>8</v>
      </c>
      <c r="G45" s="12">
        <v>2.25</v>
      </c>
      <c r="H45" s="16">
        <v>5.5</v>
      </c>
      <c r="I45" s="16">
        <v>5</v>
      </c>
    </row>
    <row r="46" spans="1:9" ht="15.95" customHeight="1" x14ac:dyDescent="0.2">
      <c r="A46" s="9" t="s">
        <v>40</v>
      </c>
      <c r="B46" s="20" t="str">
        <f t="shared" si="4"/>
        <v>2 группа</v>
      </c>
      <c r="C46" s="11">
        <f t="shared" si="1"/>
        <v>26</v>
      </c>
      <c r="D46" s="17">
        <f t="shared" si="5"/>
        <v>23</v>
      </c>
      <c r="E46" s="15">
        <f t="shared" si="6"/>
        <v>13</v>
      </c>
      <c r="F46" s="12">
        <v>3</v>
      </c>
      <c r="G46" s="12">
        <v>1</v>
      </c>
      <c r="H46" s="16">
        <v>6</v>
      </c>
      <c r="I46" s="16">
        <v>3</v>
      </c>
    </row>
    <row r="47" spans="1:9" ht="15.95" customHeight="1" x14ac:dyDescent="0.2">
      <c r="A47" s="9" t="s">
        <v>44</v>
      </c>
      <c r="B47" s="20" t="str">
        <f t="shared" si="4"/>
        <v>2 группа</v>
      </c>
      <c r="C47" s="11">
        <f t="shared" si="1"/>
        <v>4</v>
      </c>
      <c r="D47" s="17">
        <f t="shared" si="5"/>
        <v>3</v>
      </c>
      <c r="E47" s="15">
        <f t="shared" si="6"/>
        <v>29</v>
      </c>
      <c r="F47" s="12">
        <v>9.5</v>
      </c>
      <c r="G47" s="12">
        <v>5.5</v>
      </c>
      <c r="H47" s="16">
        <v>8</v>
      </c>
      <c r="I47" s="16">
        <v>6</v>
      </c>
    </row>
    <row r="48" spans="1:9" ht="15.95" customHeight="1" x14ac:dyDescent="0.2">
      <c r="A48" s="9" t="s">
        <v>45</v>
      </c>
      <c r="B48" s="20" t="str">
        <f t="shared" si="4"/>
        <v>3 группа</v>
      </c>
      <c r="C48" s="11">
        <f t="shared" si="1"/>
        <v>39</v>
      </c>
      <c r="D48" s="17">
        <f t="shared" si="5"/>
        <v>35</v>
      </c>
      <c r="E48" s="15">
        <f t="shared" si="6"/>
        <v>7.5</v>
      </c>
      <c r="F48" s="12">
        <v>1</v>
      </c>
      <c r="G48" s="12">
        <v>2</v>
      </c>
      <c r="H48" s="16">
        <v>1</v>
      </c>
      <c r="I48" s="16">
        <v>3.5</v>
      </c>
    </row>
    <row r="49" spans="1:9" ht="15.95" customHeight="1" x14ac:dyDescent="0.2">
      <c r="A49" s="9" t="s">
        <v>46</v>
      </c>
      <c r="B49" s="20" t="str">
        <f t="shared" si="4"/>
        <v>2 группа</v>
      </c>
      <c r="C49" s="11">
        <f t="shared" si="1"/>
        <v>7</v>
      </c>
      <c r="D49" s="17">
        <f t="shared" si="5"/>
        <v>6</v>
      </c>
      <c r="E49" s="15">
        <f t="shared" si="6"/>
        <v>24</v>
      </c>
      <c r="F49" s="12">
        <v>6</v>
      </c>
      <c r="G49" s="12">
        <v>5</v>
      </c>
      <c r="H49" s="16">
        <v>9</v>
      </c>
      <c r="I49" s="16">
        <v>4</v>
      </c>
    </row>
  </sheetData>
  <mergeCells count="1">
    <mergeCell ref="A1:I1"/>
  </mergeCells>
  <conditionalFormatting sqref="B7:B10 B12:B49">
    <cfRule type="containsText" dxfId="2" priority="3" operator="containsText" text="3">
      <formula>NOT(ISERROR(SEARCH("3",B7)))</formula>
    </cfRule>
  </conditionalFormatting>
  <conditionalFormatting sqref="B7:B10 B12:B49">
    <cfRule type="containsText" dxfId="1" priority="2" operator="containsText" text="2">
      <formula>NOT(ISERROR(SEARCH("2",B7)))</formula>
    </cfRule>
  </conditionalFormatting>
  <conditionalFormatting sqref="B7:B10 B12:B49">
    <cfRule type="containsText" dxfId="0" priority="1" operator="containsText" text="1">
      <formula>NOT(ISERROR(SEARCH("1",B7)))</formula>
    </cfRule>
  </conditionalFormatting>
  <pageMargins left="0.39370078740157483" right="0.31496062992125984" top="0.35433070866141736" bottom="0.35433070866141736" header="0.31496062992125984" footer="0.31496062992125984"/>
  <pageSetup paperSize="9" scale="6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B2" sqref="B1:B65536"/>
    </sheetView>
  </sheetViews>
  <sheetFormatPr defaultRowHeight="15" x14ac:dyDescent="0.25"/>
  <cols>
    <col min="1" max="1" width="19.7109375" customWidth="1"/>
    <col min="2" max="2" width="16.7109375" customWidth="1"/>
  </cols>
  <sheetData>
    <row r="1" spans="1:3" x14ac:dyDescent="0.25">
      <c r="A1" s="2" t="s">
        <v>0</v>
      </c>
      <c r="B1" s="1">
        <v>2015</v>
      </c>
    </row>
    <row r="3" spans="1:3" x14ac:dyDescent="0.25">
      <c r="A3" s="2" t="s">
        <v>4</v>
      </c>
      <c r="B3" s="2" t="s">
        <v>5</v>
      </c>
      <c r="C3" s="2"/>
    </row>
    <row r="4" spans="1:3" x14ac:dyDescent="0.25">
      <c r="A4" s="2"/>
      <c r="B4" s="2" t="s">
        <v>6</v>
      </c>
      <c r="C4" s="2">
        <v>0.5</v>
      </c>
    </row>
    <row r="5" spans="1:3" x14ac:dyDescent="0.25">
      <c r="A5" s="2"/>
      <c r="B5" s="2"/>
    </row>
    <row r="6" spans="1:3" x14ac:dyDescent="0.25">
      <c r="A6" s="2"/>
      <c r="B6" s="2"/>
    </row>
    <row r="7" spans="1:3" x14ac:dyDescent="0.25">
      <c r="A7" s="2"/>
      <c r="B7" s="2"/>
    </row>
    <row r="8" spans="1:3" x14ac:dyDescent="0.25">
      <c r="A8" s="2"/>
      <c r="B8"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Документ" ma:contentTypeID="0x010100226BE93D21C58145B82248EFB43F0C34" ma:contentTypeVersion="2" ma:contentTypeDescription="Создание документа." ma:contentTypeScope="" ma:versionID="f2469f45ae5c13be480426f9ab148e7c">
  <xsd:schema xmlns:xsd="http://www.w3.org/2001/XMLSchema" xmlns:xs="http://www.w3.org/2001/XMLSchema" xmlns:p="http://schemas.microsoft.com/office/2006/metadata/properties" xmlns:ns2="b1e5bdc4-b57e-4af5-8c56-e26e352185e0" targetNamespace="http://schemas.microsoft.com/office/2006/metadata/properties" ma:root="true" ma:fieldsID="de7e74487d0a93bb41eea5997f360510" ns2:_="">
    <xsd:import namespace="b1e5bdc4-b57e-4af5-8c56-e26e352185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e5bdc4-b57e-4af5-8c56-e26e352185e0"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846EEF7-8045-4DB7-9541-7AF708A6030F}">
  <ds:schemaRefs>
    <ds:schemaRef ds:uri="http://schemas.microsoft.com/sharepoint/events"/>
  </ds:schemaRefs>
</ds:datastoreItem>
</file>

<file path=customXml/itemProps2.xml><?xml version="1.0" encoding="utf-8"?>
<ds:datastoreItem xmlns:ds="http://schemas.openxmlformats.org/officeDocument/2006/customXml" ds:itemID="{DCF9119B-E218-4532-9BC7-0DA868F223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e5bdc4-b57e-4af5-8c56-e26e35218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6431B41-F27F-4B3B-AB93-DD431B99E7FE}">
  <ds:schemaRefs>
    <ds:schemaRef ds:uri="http://schemas.microsoft.com/sharepoint/v3/contenttype/forms"/>
  </ds:schemaRefs>
</ds:datastoreItem>
</file>

<file path=customXml/itemProps4.xml><?xml version="1.0" encoding="utf-8"?>
<ds:datastoreItem xmlns:ds="http://schemas.openxmlformats.org/officeDocument/2006/customXml" ds:itemID="{DAA45A5E-8BC0-4BC8-A0F9-ED9CB89E47FD}">
  <ds:schemaRefs>
    <ds:schemaRef ds:uri="http://schemas.microsoft.com/office/2006/documentManagement/types"/>
    <ds:schemaRef ds:uri="http://schemas.openxmlformats.org/package/2006/metadata/core-properties"/>
    <ds:schemaRef ds:uri="http://schemas.microsoft.com/office/2006/metadata/properties"/>
    <ds:schemaRef ds:uri="http://purl.org/dc/elements/1.1/"/>
    <ds:schemaRef ds:uri="http://schemas.microsoft.com/office/infopath/2007/PartnerControls"/>
    <ds:schemaRef ds:uri="http://purl.org/dc/terms/"/>
    <ds:schemaRef ds:uri="b1e5bdc4-b57e-4af5-8c56-e26e352185e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Рейтинг 2017 год</vt:lpstr>
      <vt:lpstr>Оценка 2017 год</vt:lpstr>
      <vt:lpstr>Параметры</vt:lpstr>
      <vt:lpstr>'Оценка 2017 год'!Заголовки_для_печати</vt:lpstr>
      <vt:lpstr>'Рейтинг 2017 год'!Заголовки_для_печати</vt:lpstr>
      <vt:lpstr>'Оценка 2017 год'!Область_печати</vt:lpstr>
      <vt:lpstr>'Рейтинг 2017 год'!Область_печати</vt:lpstr>
      <vt:lpstr>Формат</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2018-02-20T12:04:07Z</cp:lastPrinted>
  <dcterms:created xsi:type="dcterms:W3CDTF">2014-03-12T05:40:39Z</dcterms:created>
  <dcterms:modified xsi:type="dcterms:W3CDTF">2018-03-19T07:13:33Z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0x010100226BE93D21C58145B82248EFB43F0C34</vt:lpwstr>
  </property>
  <property fmtid="{D5CDD505-2E9C-101B-9397-08002B2CF9AE}" pid="3" name="_dlc_DocIdItemGuid">
    <vt:lpwstr>2f2dda05-de32-4e3b-8017-43a34006b988</vt:lpwstr>
  </property>
  <property fmtid="{D5CDD505-2E9C-101B-9397-08002B2CF9AE}" pid="4" name="_dlc_DocId">
    <vt:lpwstr>TF6NQPKX43ZY-91-485</vt:lpwstr>
  </property>
  <property fmtid="{D5CDD505-2E9C-101B-9397-08002B2CF9AE}" pid="5" name="_dlc_DocIdUrl">
    <vt:lpwstr>https://v11-sp.nifi.ru/nd/centre_mezshbudjet/_layouts/15/DocIdRedir.aspx?ID=TF6NQPKX43ZY-91-485, TF6NQPKX43ZY-91-485</vt:lpwstr>
  </property>
</Properties>
</file>