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БМЕН\ДЛЯ САЙТА\"/>
    </mc:Choice>
  </mc:AlternateContent>
  <bookViews>
    <workbookView xWindow="0" yWindow="0" windowWidth="19200" windowHeight="10995"/>
  </bookViews>
  <sheets>
    <sheet name="к решению 04.12.2017" sheetId="1" r:id="rId1"/>
  </sheets>
  <definedNames>
    <definedName name="Z_27D814E2_2BBD_46E2_AB0B_BD49EDE408AD_.wvu.PrintArea" localSheetId="0" hidden="1">'к решению 04.12.2017'!$A$2:$E$69</definedName>
    <definedName name="Z_27D814E2_2BBD_46E2_AB0B_BD49EDE408AD_.wvu.PrintTitles" localSheetId="0" hidden="1">'к решению 04.12.2017'!$9:$11</definedName>
    <definedName name="Z_27D814E2_2BBD_46E2_AB0B_BD49EDE408AD_.wvu.Rows" localSheetId="0" hidden="1">'к решению 04.12.2017'!$1:$3</definedName>
    <definedName name="Z_36D0AF39_F9D1_4E9B_BE9B_7D698D1E86CB_.wvu.PrintArea" localSheetId="0" hidden="1">'к решению 04.12.2017'!$A$2:$E$69</definedName>
    <definedName name="Z_36D0AF39_F9D1_4E9B_BE9B_7D698D1E86CB_.wvu.PrintTitles" localSheetId="0" hidden="1">'к решению 04.12.2017'!$9:$11</definedName>
    <definedName name="Z_36D0AF39_F9D1_4E9B_BE9B_7D698D1E86CB_.wvu.Rows" localSheetId="0" hidden="1">'к решению 04.12.2017'!$1:$3</definedName>
    <definedName name="Z_52404CBE_E62C_48F8_89EC_81B088E26857_.wvu.PrintTitles" localSheetId="0" hidden="1">'к решению 04.12.2017'!$10:$10</definedName>
    <definedName name="Z_53519F13_5227_43C2_A382_05B9FE92151C_.wvu.PrintTitles" localSheetId="0" hidden="1">'к решению 04.12.2017'!$10:$10</definedName>
    <definedName name="Z_65FC9FF9_9BDF_4AC9_A01C_3FE0D1C98558_.wvu.PrintTitles" localSheetId="0" hidden="1">'к решению 04.12.2017'!$9:$11</definedName>
    <definedName name="Z_65FC9FF9_9BDF_4AC9_A01C_3FE0D1C98558_.wvu.Rows" localSheetId="0" hidden="1">'к решению 04.12.2017'!$1:$3</definedName>
    <definedName name="Z_AF41F45D_DE85_4D78_BE58_5CE21AB9615A_.wvu.PrintArea" localSheetId="0" hidden="1">'к решению 04.12.2017'!$A$1:$E$69</definedName>
    <definedName name="Z_AF41F45D_DE85_4D78_BE58_5CE21AB9615A_.wvu.PrintTitles" localSheetId="0" hidden="1">'к решению 04.12.2017'!$9:$11</definedName>
    <definedName name="Z_AF41F45D_DE85_4D78_BE58_5CE21AB9615A_.wvu.Rows" localSheetId="0" hidden="1">'к решению 04.12.2017'!$1:$3</definedName>
    <definedName name="Z_BB26D87D_DAE6_46F7_AA8E_D1AC89116EFA_.wvu.PrintArea" localSheetId="0" hidden="1">'к решению 04.12.2017'!$A$2:$E$69</definedName>
    <definedName name="Z_BB26D87D_DAE6_46F7_AA8E_D1AC89116EFA_.wvu.PrintTitles" localSheetId="0" hidden="1">'к решению 04.12.2017'!$9:$11</definedName>
    <definedName name="Z_BB26D87D_DAE6_46F7_AA8E_D1AC89116EFA_.wvu.Rows" localSheetId="0" hidden="1">'к решению 04.12.2017'!$1:$3,'к решению 04.12.2017'!#REF!,'к решению 04.12.2017'!#REF!,'к решению 04.12.2017'!#REF!,'к решению 04.12.2017'!#REF!</definedName>
    <definedName name="Z_C3898DDF_6F07_4968_8C12_CFB82E5B8FFA_.wvu.Cols" localSheetId="0" hidden="1">'к решению 04.12.2017'!#REF!</definedName>
    <definedName name="Z_C3898DDF_6F07_4968_8C12_CFB82E5B8FFA_.wvu.PrintTitles" localSheetId="0" hidden="1">'к решению 04.12.2017'!$10:$10</definedName>
    <definedName name="Z_C3898DDF_6F07_4968_8C12_CFB82E5B8FFA_.wvu.Rows" localSheetId="0" hidden="1">'к решению 04.12.2017'!$1:$3,'к решению 04.12.2017'!#REF!</definedName>
    <definedName name="Z_CCB7D0D3_6C64_4AC8_84E5_872472C81F7E_.wvu.PrintTitles" localSheetId="0" hidden="1">'к решению 04.12.2017'!$10:$10</definedName>
    <definedName name="Z_F474A959_45BD_4460_945A_1C764841FC63_.wvu.PrintArea" localSheetId="0" hidden="1">'к решению 04.12.2017'!$A$1:$E$69</definedName>
    <definedName name="Z_F474A959_45BD_4460_945A_1C764841FC63_.wvu.PrintTitles" localSheetId="0" hidden="1">'к решению 04.12.2017'!$9:$11</definedName>
    <definedName name="Z_F474A959_45BD_4460_945A_1C764841FC63_.wvu.Rows" localSheetId="0" hidden="1">'к решению 04.12.2017'!$1:$3,'к решению 04.12.2017'!#REF!</definedName>
    <definedName name="_xlnm.Print_Titles" localSheetId="0">'к решению 04.12.2017'!$9:$11</definedName>
    <definedName name="_xlnm.Print_Area" localSheetId="0">'к решению 04.12.2017'!$A$1:$E$69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  <c r="C38" i="1"/>
  <c r="C64" i="1" l="1"/>
  <c r="C63" i="1" s="1"/>
  <c r="E64" i="1"/>
  <c r="E63" i="1" s="1"/>
  <c r="D64" i="1"/>
  <c r="D63" i="1" s="1"/>
  <c r="C36" i="1" l="1"/>
  <c r="E36" i="1"/>
  <c r="D36" i="1"/>
  <c r="E18" i="1" l="1"/>
  <c r="D18" i="1"/>
  <c r="C18" i="1"/>
  <c r="C28" i="1" l="1"/>
  <c r="D60" i="1" l="1"/>
  <c r="E60" i="1"/>
  <c r="D55" i="1"/>
  <c r="E55" i="1"/>
  <c r="D51" i="1"/>
  <c r="E51" i="1"/>
  <c r="D47" i="1"/>
  <c r="E47" i="1"/>
  <c r="D30" i="1"/>
  <c r="E30" i="1"/>
  <c r="D28" i="1"/>
  <c r="E28" i="1"/>
  <c r="D24" i="1"/>
  <c r="E24" i="1"/>
  <c r="D16" i="1"/>
  <c r="E16" i="1"/>
  <c r="D14" i="1"/>
  <c r="E14" i="1"/>
  <c r="D13" i="1" l="1"/>
  <c r="D23" i="1"/>
  <c r="D41" i="1"/>
  <c r="D35" i="1" s="1"/>
  <c r="E41" i="1"/>
  <c r="E35" i="1" s="1"/>
  <c r="E23" i="1"/>
  <c r="D12" i="1"/>
  <c r="E12" i="1"/>
  <c r="E13" i="1"/>
  <c r="C60" i="1"/>
  <c r="C55" i="1"/>
  <c r="C51" i="1"/>
  <c r="C47" i="1"/>
  <c r="C30" i="1"/>
  <c r="C24" i="1"/>
  <c r="C16" i="1"/>
  <c r="C14" i="1"/>
  <c r="G35" i="1" l="1"/>
  <c r="H35" i="1"/>
  <c r="C13" i="1"/>
  <c r="C12" i="1"/>
  <c r="C41" i="1"/>
  <c r="E69" i="1"/>
  <c r="D69" i="1"/>
  <c r="C23" i="1"/>
  <c r="C35" i="1" l="1"/>
  <c r="F35" i="1"/>
  <c r="C69" i="1"/>
</calcChain>
</file>

<file path=xl/sharedStrings.xml><?xml version="1.0" encoding="utf-8"?>
<sst xmlns="http://schemas.openxmlformats.org/spreadsheetml/2006/main" count="121" uniqueCount="120">
  <si>
    <t xml:space="preserve">Приложение 1 </t>
  </si>
  <si>
    <t xml:space="preserve">к Решению Собрания депутатов Энгельсского муниципального района </t>
  </si>
  <si>
    <t>от _____________ 2008 года №  ___ /__-03</t>
  </si>
  <si>
    <t>Приложение 1</t>
  </si>
  <si>
    <t>Код доходов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</si>
  <si>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</si>
  <si>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</si>
  <si>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</si>
  <si>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</si>
  <si>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</si>
  <si>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</si>
  <si>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</si>
  <si>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</si>
  <si>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 xml:space="preserve">1 03 00000 00 0000 000 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</si>
  <si>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</si>
  <si>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</si>
  <si>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</si>
  <si>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</si>
  <si>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</si>
  <si>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</si>
  <si>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</si>
  <si>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</si>
  <si>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</si>
  <si>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</si>
  <si>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</si>
  <si>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</si>
  <si>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</si>
  <si>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</si>
  <si>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</si>
  <si>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</si>
  <si>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</si>
  <si>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</si>
  <si>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</si>
  <si>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</si>
  <si>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</si>
  <si>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</si>
  <si>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</si>
  <si>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 негативное  воздействие  на  окружающую среду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</si>
  <si>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</si>
  <si>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</si>
  <si>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</si>
  <si>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</si>
  <si>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</si>
  <si>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</si>
  <si>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</si>
  <si>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</si>
  <si>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</si>
  <si>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</si>
  <si>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</si>
  <si>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2 02 10000 00 0000 151</t>
  </si>
  <si>
    <t>Дотации бюджетам субъектов Российской Федерации и муниципальных образований</t>
  </si>
  <si>
    <t>2 02 15001 05 0002 151</t>
  </si>
  <si>
    <t>Дотация бюджетам муниципальных районов на выравнивание бюджетной обеспеченности муниципальных районов  области</t>
  </si>
  <si>
    <t>2 02 20000 00 0000 151</t>
  </si>
  <si>
    <t>Субсидии бюджетам субъектов  Российской Федерации  и муниципальных образований (межбюджетные субсидии)</t>
  </si>
  <si>
    <t>2 02 29999 05 0069 151</t>
  </si>
  <si>
    <t>Субсидия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</si>
  <si>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2 02 30000 00 0000 151</t>
  </si>
  <si>
    <t xml:space="preserve">Субвенции бюджетам субъектов Российской Федерации и муниципальных образований </t>
  </si>
  <si>
    <t>2 02 30024 05 0001 151</t>
  </si>
  <si>
    <t>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</si>
  <si>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2 02 30024 05 0003 151</t>
  </si>
  <si>
    <t>Субвенции бюджетам муниципальных районов области на осуществление органами местного самоуправления  государственных полномочий по созданию и организации деятельности  комиссий  по делам несовершеннолетних  и защите их прав</t>
  </si>
  <si>
    <t>2 02 30024 05 0007 151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</si>
  <si>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</si>
  <si>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2 02 30024 05 0008 151</t>
  </si>
  <si>
    <t xml:space="preserve">Субвенции бюджетам муниципальных районов области на 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 составлять протоколы об административных правонарушениях </t>
  </si>
  <si>
    <t>2 02 30024 05 0009 151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</si>
  <si>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</si>
  <si>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и предоставлению гражданам субсидий на оплату жилого помещения и коммунальных услуг</t>
  </si>
  <si>
    <t>2 02 30024 05 0010 151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</si>
  <si>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</si>
  <si>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2 02 30024 05 0016 151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</si>
  <si>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</si>
  <si>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2 02 30024 05 0011 151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</si>
  <si>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</si>
  <si>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</si>
  <si>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2 02 30024 05 0012 151</t>
  </si>
  <si>
    <t>2 02 30024 05 0014 151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</si>
  <si>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общеобразовательую программу  дошкольного образования</t>
  </si>
  <si>
    <t>2 02 30024 05 0015 151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</si>
  <si>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</si>
  <si>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 муниципальных образовательных организациях, реализующих образовательные программы начального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 </t>
  </si>
  <si>
    <t>2 02 30024 05 0027 151</t>
  </si>
  <si>
    <t>Субвенции бюджетам муниципальных районов области на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</si>
  <si>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2 02 30024 05 0028 151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</si>
  <si>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</si>
  <si>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2 02 30024 05 0029 151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</si>
  <si>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 и частичного финансирования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</si>
  <si>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202 30024 05 0037 151</t>
  </si>
  <si>
    <t>Субвенции бюджетам муниципальных районов области на финансовое обеспечение образовательной деятельности муниципальных  дошкольных образовательных организаций</t>
  </si>
  <si>
    <t>Субвенции бюджетам муниципальных районов на осуществление органами местного самоуправления отдельных государственных полномочий по организации проведения на территории области мероприятий по отлову и содержанию безнадзорных животных</t>
  </si>
  <si>
    <t>202 30024 05 0039 151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</si>
  <si>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</si>
  <si>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202 30024 05 0040 151</t>
  </si>
  <si>
    <t>Субвенция бюджетам муниципальных районов области на проведение мероприятий  по отлову и содержанию безнадзорных животных</t>
  </si>
  <si>
    <t>2 02 40000 00 0000 151</t>
  </si>
  <si>
    <t>Иные межбюджетные трансферты</t>
  </si>
  <si>
    <t>202 40014 05 0000 151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</si>
  <si>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</si>
  <si>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202 40014 05 0001 151</t>
  </si>
  <si>
    <t>202 40014 05 0002 151</t>
  </si>
  <si>
    <t>202 49999 05 0000 151</t>
  </si>
  <si>
    <t>ВСЕГО</t>
  </si>
  <si>
    <t>Поступление доходов в местный бюджет Балтайского муниципального района на 2018 год и на плановый период 2019 и 2020 годов</t>
  </si>
  <si>
    <t>2018 год</t>
  </si>
  <si>
    <t>2019 год</t>
  </si>
  <si>
    <t>2020 год</t>
  </si>
  <si>
    <t>1 05 04000 02 0000 110</t>
  </si>
  <si>
    <t>Налог, взимаемый в связи с применением патентной системы налогооблажения</t>
  </si>
  <si>
    <t>202 40014 05 0003 151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</si>
  <si>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(при реализации Федерального закона от 05.04.2013 №44-ФЗ «О контрактной системе в сфере закупок товаров, работ, услуг для обеспечения государственных и муниципальных нужд»)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</si>
  <si>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осуществлению внешнего муниципального финансового контроля)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</si>
  <si>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формированию, учёту и администрированию поступлений в бюджеты муниципальных образований)</t>
  </si>
  <si>
    <t xml:space="preserve">к  Решению Собрания депутатов Балтайского муниципального района Саратовской области </t>
  </si>
  <si>
    <t>2 02 29999 05 0063 151</t>
  </si>
  <si>
    <t>Субсидия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</si>
  <si>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1 14 06013 05 0000 430</t>
  </si>
  <si>
    <t>Прочие межбюджетные трансферты, передаваемые бюджетам муниципальных районов (для решения вопросов местного значения)</t>
  </si>
  <si>
    <t>от  04.12.2017            №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</si>
</sst>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19" x14ac:knownFonts="1">
    <font>
      <sz val="10"/>
      <name val="Arial"/>
    </font>
    <font>
      <b/>
      <sz val="12"/>
      <name val="Times New Roman Cyr"/>
      <family val="1"/>
      <charset val="204"/>
    </font>
    <font>
      <sz val="11"/>
      <name val="Arial"/>
      <family val="2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sz val="11"/>
      <name val="Arial Narrow"/>
      <family val="2"/>
    </font>
    <font>
      <sz val="12"/>
      <name val="Times New Roman"/>
      <family val="1"/>
      <charset val="204"/>
    </font>
    <font>
      <b/>
      <sz val="13"/>
      <name val="Arial Narrow"/>
      <family val="2"/>
    </font>
    <font>
      <sz val="12"/>
      <name val="Arial Narrow"/>
      <family val="2"/>
    </font>
    <font>
      <sz val="10"/>
      <name val="Arial"/>
      <family val="2"/>
      <charset val="204"/>
    </font>
    <font>
      <b/>
      <sz val="12"/>
      <name val="Arial Narrow"/>
      <family val="2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39">
    <xf numFmtId="0" fontId="0" fillId="0" borderId="0" xfId="0"/>
    <xf numFmtId="0" fontId="2" fillId="0" borderId="0" xfId="0" applyFont="1" applyFill="1"/>
    <xf numFmtId="0" fontId="0" fillId="0" borderId="0" xfId="0" applyFill="1"/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/>
    <xf numFmtId="0" fontId="0" fillId="3" borderId="0" xfId="0" applyFill="1"/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2" fillId="0" borderId="0" xfId="0" applyNumberFormat="1" applyFont="1" applyFill="1"/>
    <xf numFmtId="49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/>
    <xf numFmtId="0" fontId="2" fillId="0" borderId="9" xfId="0" applyFont="1" applyFill="1" applyBorder="1"/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justify" vertical="center" wrapText="1"/>
    </xf>
    <xf numFmtId="164" fontId="14" fillId="0" borderId="3" xfId="0" applyNumberFormat="1" applyFont="1" applyFill="1" applyBorder="1" applyAlignment="1">
      <alignment horizontal="right" vertical="center" wrapText="1"/>
    </xf>
    <xf numFmtId="164" fontId="14" fillId="0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164" fontId="6" fillId="2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164" fontId="6" fillId="0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justify" vertical="top" wrapText="1"/>
    </xf>
    <xf numFmtId="164" fontId="18" fillId="0" borderId="3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justify" wrapText="1"/>
    </xf>
    <xf numFmtId="164" fontId="14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0" fontId="14" fillId="0" borderId="3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justify" vertical="top" wrapText="1"/>
    </xf>
    <xf numFmtId="164" fontId="17" fillId="0" borderId="3" xfId="0" applyNumberFormat="1" applyFont="1" applyFill="1" applyBorder="1" applyAlignment="1">
      <alignment vertical="center"/>
    </xf>
    <xf numFmtId="49" fontId="17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NumberFormat="1" applyFont="1" applyFill="1" applyBorder="1" applyAlignment="1" applyProtection="1">
      <alignment horizontal="justify" vertical="top" wrapText="1"/>
      <protection locked="0"/>
    </xf>
    <xf numFmtId="0" fontId="6" fillId="0" borderId="3" xfId="0" applyFont="1" applyFill="1" applyBorder="1" applyAlignment="1" applyProtection="1">
      <alignment horizontal="justify" vertical="top" wrapText="1"/>
      <protection locked="0"/>
    </xf>
    <xf numFmtId="165" fontId="6" fillId="0" borderId="3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3" xfId="0" applyNumberFormat="1" applyFont="1" applyFill="1" applyBorder="1" applyAlignment="1" applyProtection="1">
      <alignment horizontal="justify" vertical="top" wrapText="1"/>
      <protection locked="0"/>
    </xf>
    <xf numFmtId="49" fontId="18" fillId="0" borderId="3" xfId="0" applyNumberFormat="1" applyFont="1" applyFill="1" applyBorder="1" applyAlignment="1" applyProtection="1">
      <alignment horizontal="justify" vertical="top" wrapText="1"/>
      <protection locked="0"/>
    </xf>
    <xf numFmtId="0" fontId="18" fillId="0" borderId="3" xfId="0" applyFont="1" applyFill="1" applyBorder="1" applyAlignment="1" applyProtection="1">
      <alignment horizontal="justify" vertical="top" wrapText="1"/>
      <protection locked="0"/>
    </xf>
    <xf numFmtId="49" fontId="18" fillId="0" borderId="2" xfId="0" applyNumberFormat="1" applyFont="1" applyFill="1" applyBorder="1" applyAlignment="1" applyProtection="1">
      <alignment horizontal="justify" vertical="top" wrapText="1"/>
      <protection locked="0"/>
    </xf>
    <xf numFmtId="164" fontId="18" fillId="0" borderId="2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 applyProtection="1">
      <alignment horizontal="justify" vertical="top" wrapText="1"/>
      <protection locked="0"/>
    </xf>
    <xf numFmtId="164" fontId="6" fillId="0" borderId="2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1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3" xfId="0" applyNumberFormat="1" applyFont="1" applyFill="1" applyBorder="1" applyAlignment="1" applyProtection="1">
      <alignment horizontal="justify" vertical="top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justify" vertical="top" wrapText="1"/>
      <protection hidden="1"/>
    </xf>
    <xf numFmtId="2" fontId="14" fillId="0" borderId="3" xfId="0" applyNumberFormat="1" applyFont="1" applyFill="1" applyBorder="1" applyAlignment="1">
      <alignment vertical="center"/>
    </xf>
    <xf numFmtId="2" fontId="18" fillId="0" borderId="3" xfId="0" applyNumberFormat="1" applyFont="1" applyFill="1" applyBorder="1" applyAlignment="1">
      <alignment vertical="center"/>
    </xf>
    <xf numFmtId="2" fontId="18" fillId="0" borderId="2" xfId="0" applyNumberFormat="1" applyFont="1" applyFill="1" applyBorder="1" applyAlignment="1">
      <alignment vertical="center"/>
    </xf>
    <xf numFmtId="166" fontId="18" fillId="0" borderId="3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166" fontId="14" fillId="0" borderId="7" xfId="0" applyNumberFormat="1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right" vertical="center" wrapText="1"/>
    </xf>
    <xf numFmtId="0" fontId="18" fillId="0" borderId="7" xfId="0" applyFont="1" applyFill="1" applyBorder="1" applyAlignment="1">
      <alignment horizontal="right" vertical="top" wrapText="1"/>
    </xf>
    <xf numFmtId="166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2" fontId="17" fillId="0" borderId="7" xfId="0" applyNumberFormat="1" applyFont="1" applyFill="1" applyBorder="1" applyAlignment="1">
      <alignment horizontal="right" vertical="top" wrapText="1"/>
    </xf>
    <xf numFmtId="166" fontId="18" fillId="0" borderId="3" xfId="0" applyNumberFormat="1" applyFont="1" applyFill="1" applyBorder="1" applyAlignment="1">
      <alignment horizontal="right" vertical="center"/>
    </xf>
    <xf numFmtId="2" fontId="18" fillId="0" borderId="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66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6" xfId="0" applyNumberFormat="1" applyFont="1" applyFill="1" applyBorder="1" applyAlignment="1">
      <alignment horizontal="right" vertical="center" wrapText="1"/>
    </xf>
    <xf numFmtId="166" fontId="6" fillId="0" borderId="6" xfId="0" applyNumberFormat="1" applyFont="1" applyFill="1" applyBorder="1" applyAlignment="1">
      <alignment horizontal="right" vertical="center" wrapText="1"/>
    </xf>
    <xf numFmtId="2" fontId="14" fillId="0" borderId="3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 wrapText="1"/>
    </xf>
    <xf numFmtId="166" fontId="6" fillId="0" borderId="7" xfId="0" applyNumberFormat="1" applyFont="1" applyFill="1" applyBorder="1" applyAlignment="1">
      <alignment horizontal="right" vertical="center" wrapText="1"/>
    </xf>
    <xf numFmtId="2" fontId="6" fillId="0" borderId="7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right" vertical="center"/>
    </xf>
    <xf numFmtId="166" fontId="6" fillId="0" borderId="7" xfId="0" applyNumberFormat="1" applyFont="1" applyFill="1" applyBorder="1" applyAlignment="1" applyProtection="1">
      <alignment horizontal="right" vertical="center" wrapText="1"/>
      <protection hidden="1"/>
    </xf>
    <xf numFmtId="166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/>
    <xf numFmtId="166" fontId="17" fillId="0" borderId="1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vertical="center"/>
    </xf>
    <xf numFmtId="166" fontId="18" fillId="0" borderId="7" xfId="0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center"/>
    </xf>
    <xf numFmtId="166" fontId="17" fillId="0" borderId="3" xfId="0" applyNumberFormat="1" applyFont="1" applyFill="1" applyBorder="1" applyAlignment="1">
      <alignment horizontal="right" vertical="center"/>
    </xf>
    <xf numFmtId="166" fontId="17" fillId="0" borderId="4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7" fillId="0" borderId="1" xfId="0" applyFont="1" applyFill="1" applyBorder="1"/>
    <xf numFmtId="164" fontId="18" fillId="0" borderId="3" xfId="0" applyNumberFormat="1" applyFont="1" applyFill="1" applyBorder="1" applyAlignment="1">
      <alignment horizontal="right" vertical="center"/>
    </xf>
    <xf numFmtId="166" fontId="17" fillId="0" borderId="4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/>
    <xf numFmtId="164" fontId="18" fillId="0" borderId="3" xfId="0" applyNumberFormat="1" applyFont="1" applyFill="1" applyBorder="1" applyAlignment="1" applyProtection="1">
      <alignment horizontal="right" vertical="center"/>
      <protection locked="0"/>
    </xf>
    <xf numFmtId="166" fontId="17" fillId="0" borderId="3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right" vertical="center"/>
    </xf>
    <xf numFmtId="164" fontId="18" fillId="0" borderId="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right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Tmp4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topLeftCell="A4" zoomScaleNormal="100" zoomScaleSheetLayoutView="100" workbookViewId="0">
      <selection activeCell="B7" sqref="B7:E7"/>
    </sheetView>
  </sheetViews>
  <sheetFormatPr defaultRowHeight="14.25" x14ac:dyDescent="0.2"/>
  <cols>
    <col min="1" max="1" width="21.5703125" style="1" customWidth="1"/>
    <col min="2" max="2" width="46.7109375" style="1" customWidth="1"/>
    <col min="3" max="3" width="10.5703125" style="1" customWidth="1"/>
    <col min="4" max="4" width="11.140625" style="1" customWidth="1"/>
    <col min="5" max="5" width="11" style="1" customWidth="1"/>
    <col min="6" max="6" width="10.5703125" style="1" customWidth="1"/>
    <col min="7" max="16384" width="9.140625" style="2"/>
  </cols>
  <sheetData>
    <row r="1" spans="1:6" ht="15.75" hidden="1" x14ac:dyDescent="0.2">
      <c r="A1" s="123" t="s">
        <v>0</v>
      </c>
      <c r="B1" s="123"/>
      <c r="C1" s="13"/>
      <c r="D1" s="13"/>
    </row>
    <row r="2" spans="1:6" ht="15.75" hidden="1" x14ac:dyDescent="0.2">
      <c r="A2" s="124" t="s">
        <v>1</v>
      </c>
      <c r="B2" s="124"/>
      <c r="C2" s="14"/>
      <c r="D2" s="14"/>
    </row>
    <row r="3" spans="1:6" ht="15.75" hidden="1" x14ac:dyDescent="0.2">
      <c r="A3" s="123" t="s">
        <v>2</v>
      </c>
      <c r="B3" s="123"/>
      <c r="C3" s="13"/>
      <c r="D3" s="13"/>
    </row>
    <row r="4" spans="1:6" s="5" customFormat="1" ht="15.75" customHeight="1" x14ac:dyDescent="0.2">
      <c r="A4" s="3"/>
      <c r="B4" s="4"/>
      <c r="C4" s="15"/>
      <c r="D4" s="15"/>
      <c r="E4" s="4"/>
      <c r="F4" s="15"/>
    </row>
    <row r="5" spans="1:6" s="5" customFormat="1" ht="15.75" customHeight="1" x14ac:dyDescent="0.2">
      <c r="A5" s="3"/>
      <c r="B5" s="125" t="s">
        <v>3</v>
      </c>
      <c r="C5" s="125"/>
      <c r="D5" s="125"/>
      <c r="E5" s="125"/>
      <c r="F5" s="15"/>
    </row>
    <row r="6" spans="1:6" s="5" customFormat="1" ht="33" customHeight="1" x14ac:dyDescent="0.2">
      <c r="A6" s="3"/>
      <c r="B6" s="126" t="s">
        <v>114</v>
      </c>
      <c r="C6" s="126"/>
      <c r="D6" s="126"/>
      <c r="E6" s="126"/>
      <c r="F6" s="16"/>
    </row>
    <row r="7" spans="1:6" ht="12.75" customHeight="1" x14ac:dyDescent="0.2">
      <c r="A7" s="3"/>
      <c r="B7" s="127" t="s">
        <v>119</v>
      </c>
      <c r="C7" s="127"/>
      <c r="D7" s="127"/>
      <c r="E7" s="127"/>
      <c r="F7" s="15"/>
    </row>
    <row r="8" spans="1:6" ht="29.25" customHeight="1" x14ac:dyDescent="0.2">
      <c r="A8" s="128" t="s">
        <v>104</v>
      </c>
      <c r="B8" s="128"/>
      <c r="C8" s="128"/>
      <c r="D8" s="128"/>
      <c r="E8" s="128"/>
      <c r="F8" s="11"/>
    </row>
    <row r="9" spans="1:6" ht="15.75" customHeight="1" x14ac:dyDescent="0.2">
      <c r="A9" s="129" t="s">
        <v>4</v>
      </c>
      <c r="B9" s="131" t="s">
        <v>5</v>
      </c>
      <c r="C9" s="133" t="s">
        <v>105</v>
      </c>
      <c r="D9" s="135" t="s">
        <v>106</v>
      </c>
      <c r="E9" s="137" t="s">
        <v>107</v>
      </c>
      <c r="F9" s="17"/>
    </row>
    <row r="10" spans="1:6" ht="21" customHeight="1" x14ac:dyDescent="0.2">
      <c r="A10" s="130"/>
      <c r="B10" s="132"/>
      <c r="C10" s="134"/>
      <c r="D10" s="136"/>
      <c r="E10" s="138"/>
      <c r="F10" s="17"/>
    </row>
    <row r="11" spans="1:6" s="6" customFormat="1" ht="14.25" customHeight="1" x14ac:dyDescent="0.3">
      <c r="A11" s="28">
        <v>1</v>
      </c>
      <c r="B11" s="29">
        <v>2</v>
      </c>
      <c r="C11" s="30">
        <v>3</v>
      </c>
      <c r="D11" s="31">
        <v>4</v>
      </c>
      <c r="E11" s="104">
        <v>5</v>
      </c>
      <c r="F11" s="17"/>
    </row>
    <row r="12" spans="1:6" ht="18.75" customHeight="1" x14ac:dyDescent="0.2">
      <c r="A12" s="32" t="s">
        <v>6</v>
      </c>
      <c r="B12" s="33" t="s">
        <v>7</v>
      </c>
      <c r="C12" s="34">
        <f>C14+C18+C22+C24+C28+C30+C33+C16+C34</f>
        <v>30567.499999999996</v>
      </c>
      <c r="D12" s="34">
        <f t="shared" ref="D12:E12" si="0">D14+D18+D22+D24+D28+D30+D33+D16+D34</f>
        <v>32567.5</v>
      </c>
      <c r="E12" s="105">
        <f t="shared" si="0"/>
        <v>33783.599999999999</v>
      </c>
      <c r="F12" s="18"/>
    </row>
    <row r="13" spans="1:6" ht="18.75" customHeight="1" x14ac:dyDescent="0.2">
      <c r="A13" s="32"/>
      <c r="B13" s="33" t="s">
        <v>8</v>
      </c>
      <c r="C13" s="34">
        <f>C14+C16+C18+C22</f>
        <v>27527.5</v>
      </c>
      <c r="D13" s="34">
        <f t="shared" ref="D13:E13" si="1">D14+D16+D18+D22</f>
        <v>29527.200000000001</v>
      </c>
      <c r="E13" s="105">
        <f t="shared" si="1"/>
        <v>30741.500000000004</v>
      </c>
      <c r="F13" s="18"/>
    </row>
    <row r="14" spans="1:6" ht="18.75" customHeight="1" x14ac:dyDescent="0.2">
      <c r="A14" s="32" t="s">
        <v>9</v>
      </c>
      <c r="B14" s="33" t="s">
        <v>10</v>
      </c>
      <c r="C14" s="35">
        <f>C15</f>
        <v>16523.099999999999</v>
      </c>
      <c r="D14" s="52">
        <f t="shared" ref="D14:E14" si="2">D15</f>
        <v>17355.3</v>
      </c>
      <c r="E14" s="49">
        <f t="shared" si="2"/>
        <v>18206.400000000001</v>
      </c>
      <c r="F14" s="19"/>
    </row>
    <row r="15" spans="1:6" ht="18.75" customHeight="1" x14ac:dyDescent="0.2">
      <c r="A15" s="36" t="s">
        <v>11</v>
      </c>
      <c r="B15" s="37" t="s">
        <v>12</v>
      </c>
      <c r="C15" s="38">
        <v>16523.099999999999</v>
      </c>
      <c r="D15" s="80">
        <v>17355.3</v>
      </c>
      <c r="E15" s="99">
        <v>18206.400000000001</v>
      </c>
      <c r="F15" s="20"/>
    </row>
    <row r="16" spans="1:6" ht="54.75" customHeight="1" x14ac:dyDescent="0.2">
      <c r="A16" s="32" t="s">
        <v>13</v>
      </c>
      <c r="B16" s="33" t="s">
        <v>14</v>
      </c>
      <c r="C16" s="35">
        <f>C17</f>
        <v>6989.3</v>
      </c>
      <c r="D16" s="52">
        <f t="shared" ref="D16:E16" si="3">D17</f>
        <v>7884.7</v>
      </c>
      <c r="E16" s="49">
        <f t="shared" si="3"/>
        <v>8036.4</v>
      </c>
      <c r="F16" s="19"/>
    </row>
    <row r="17" spans="1:7" s="7" customFormat="1" ht="36.75" customHeight="1" x14ac:dyDescent="0.2">
      <c r="A17" s="39" t="s">
        <v>15</v>
      </c>
      <c r="B17" s="40" t="s">
        <v>16</v>
      </c>
      <c r="C17" s="41">
        <v>6989.3</v>
      </c>
      <c r="D17" s="98">
        <v>7884.7</v>
      </c>
      <c r="E17" s="99">
        <v>8036.4</v>
      </c>
      <c r="F17" s="21"/>
    </row>
    <row r="18" spans="1:7" ht="18.75" customHeight="1" x14ac:dyDescent="0.2">
      <c r="A18" s="32" t="s">
        <v>17</v>
      </c>
      <c r="B18" s="33" t="s">
        <v>18</v>
      </c>
      <c r="C18" s="35">
        <f>C19+C20+C21</f>
        <v>3717.1000000000004</v>
      </c>
      <c r="D18" s="52">
        <f>D19+D20+D21</f>
        <v>3983.2000000000003</v>
      </c>
      <c r="E18" s="49">
        <f>E19+E20+E21</f>
        <v>4190.7</v>
      </c>
      <c r="F18" s="19"/>
    </row>
    <row r="19" spans="1:7" ht="32.25" customHeight="1" x14ac:dyDescent="0.2">
      <c r="A19" s="39" t="s">
        <v>19</v>
      </c>
      <c r="B19" s="40" t="s">
        <v>20</v>
      </c>
      <c r="C19" s="41">
        <v>1736.8</v>
      </c>
      <c r="D19" s="81">
        <v>1894.2</v>
      </c>
      <c r="E19" s="99">
        <v>1997.2</v>
      </c>
      <c r="F19" s="21"/>
    </row>
    <row r="20" spans="1:7" ht="18.75" customHeight="1" x14ac:dyDescent="0.2">
      <c r="A20" s="39" t="s">
        <v>21</v>
      </c>
      <c r="B20" s="40" t="s">
        <v>22</v>
      </c>
      <c r="C20" s="41">
        <v>1974.5</v>
      </c>
      <c r="D20" s="81">
        <v>2082.9</v>
      </c>
      <c r="E20" s="106">
        <v>2187.1</v>
      </c>
      <c r="F20" s="21"/>
    </row>
    <row r="21" spans="1:7" ht="30" customHeight="1" x14ac:dyDescent="0.2">
      <c r="A21" s="39" t="s">
        <v>108</v>
      </c>
      <c r="B21" s="40" t="s">
        <v>109</v>
      </c>
      <c r="C21" s="41">
        <v>5.8</v>
      </c>
      <c r="D21" s="81">
        <v>6.1</v>
      </c>
      <c r="E21" s="106">
        <v>6.4</v>
      </c>
      <c r="F21" s="21"/>
    </row>
    <row r="22" spans="1:7" ht="18.75" customHeight="1" x14ac:dyDescent="0.2">
      <c r="A22" s="42" t="s">
        <v>23</v>
      </c>
      <c r="B22" s="33" t="s">
        <v>24</v>
      </c>
      <c r="C22" s="35">
        <v>298</v>
      </c>
      <c r="D22" s="82">
        <v>304</v>
      </c>
      <c r="E22" s="107">
        <v>308</v>
      </c>
      <c r="F22" s="19"/>
    </row>
    <row r="23" spans="1:7" ht="18.75" customHeight="1" x14ac:dyDescent="0.2">
      <c r="A23" s="42"/>
      <c r="B23" s="33" t="s">
        <v>25</v>
      </c>
      <c r="C23" s="35">
        <f>C24+C28+C30+C33+C34</f>
        <v>3040</v>
      </c>
      <c r="D23" s="52">
        <f t="shared" ref="D23:E23" si="4">D24+D28+D30+D33+D34</f>
        <v>3040.3</v>
      </c>
      <c r="E23" s="49">
        <f t="shared" si="4"/>
        <v>3042.1</v>
      </c>
      <c r="F23" s="19"/>
    </row>
    <row r="24" spans="1:7" ht="55.5" customHeight="1" x14ac:dyDescent="0.2">
      <c r="A24" s="42" t="s">
        <v>26</v>
      </c>
      <c r="B24" s="33" t="s">
        <v>27</v>
      </c>
      <c r="C24" s="35">
        <f>C25+C26+C27</f>
        <v>1822.3</v>
      </c>
      <c r="D24" s="52">
        <f t="shared" ref="D24:E24" si="5">D25+D26+D27</f>
        <v>1822.6</v>
      </c>
      <c r="E24" s="49">
        <f t="shared" si="5"/>
        <v>1822.6</v>
      </c>
      <c r="F24" s="19"/>
    </row>
    <row r="25" spans="1:7" ht="104.25" customHeight="1" x14ac:dyDescent="0.2">
      <c r="A25" s="30" t="s">
        <v>28</v>
      </c>
      <c r="B25" s="43" t="s">
        <v>29</v>
      </c>
      <c r="C25" s="41">
        <v>653.20000000000005</v>
      </c>
      <c r="D25" s="81">
        <v>653.20000000000005</v>
      </c>
      <c r="E25" s="108">
        <v>653.20000000000005</v>
      </c>
      <c r="F25" s="21"/>
      <c r="G25" s="6"/>
    </row>
    <row r="26" spans="1:7" ht="87" customHeight="1" x14ac:dyDescent="0.2">
      <c r="A26" s="30" t="s">
        <v>30</v>
      </c>
      <c r="B26" s="43" t="s">
        <v>31</v>
      </c>
      <c r="C26" s="41">
        <v>1163.5999999999999</v>
      </c>
      <c r="D26" s="81">
        <v>1163.5999999999999</v>
      </c>
      <c r="E26" s="99">
        <v>1163.5999999999999</v>
      </c>
      <c r="F26" s="21"/>
    </row>
    <row r="27" spans="1:7" ht="36" customHeight="1" x14ac:dyDescent="0.2">
      <c r="A27" s="30" t="s">
        <v>32</v>
      </c>
      <c r="B27" s="44" t="s">
        <v>33</v>
      </c>
      <c r="C27" s="41">
        <v>5.5</v>
      </c>
      <c r="D27" s="83">
        <v>5.8</v>
      </c>
      <c r="E27" s="99">
        <v>5.8</v>
      </c>
      <c r="F27" s="21"/>
    </row>
    <row r="28" spans="1:7" ht="35.25" customHeight="1" x14ac:dyDescent="0.2">
      <c r="A28" s="42" t="s">
        <v>34</v>
      </c>
      <c r="B28" s="33" t="s">
        <v>35</v>
      </c>
      <c r="C28" s="35">
        <f>C29</f>
        <v>81.400000000000006</v>
      </c>
      <c r="D28" s="52">
        <f t="shared" ref="D28:E28" si="6">D29</f>
        <v>81.400000000000006</v>
      </c>
      <c r="E28" s="49">
        <f t="shared" si="6"/>
        <v>81.400000000000006</v>
      </c>
      <c r="F28" s="19"/>
    </row>
    <row r="29" spans="1:7" ht="41.25" customHeight="1" x14ac:dyDescent="0.2">
      <c r="A29" s="30" t="s">
        <v>36</v>
      </c>
      <c r="B29" s="43" t="s">
        <v>37</v>
      </c>
      <c r="C29" s="41">
        <v>81.400000000000006</v>
      </c>
      <c r="D29" s="81">
        <v>81.400000000000006</v>
      </c>
      <c r="E29" s="99">
        <v>81.400000000000006</v>
      </c>
      <c r="F29" s="21"/>
    </row>
    <row r="30" spans="1:7" ht="33.75" customHeight="1" x14ac:dyDescent="0.2">
      <c r="A30" s="42" t="s">
        <v>38</v>
      </c>
      <c r="B30" s="33" t="s">
        <v>39</v>
      </c>
      <c r="C30" s="35">
        <f>C31+C32</f>
        <v>550</v>
      </c>
      <c r="D30" s="52">
        <f t="shared" ref="D30:E30" si="7">D31+D32</f>
        <v>550</v>
      </c>
      <c r="E30" s="49">
        <f t="shared" si="7"/>
        <v>550</v>
      </c>
      <c r="F30" s="19"/>
    </row>
    <row r="31" spans="1:7" ht="108" customHeight="1" x14ac:dyDescent="0.2">
      <c r="A31" s="45" t="s">
        <v>40</v>
      </c>
      <c r="B31" s="46" t="s">
        <v>41</v>
      </c>
      <c r="C31" s="38">
        <v>50</v>
      </c>
      <c r="D31" s="96">
        <v>50</v>
      </c>
      <c r="E31" s="109">
        <v>50</v>
      </c>
      <c r="F31" s="20"/>
    </row>
    <row r="32" spans="1:7" ht="70.5" customHeight="1" x14ac:dyDescent="0.2">
      <c r="A32" s="30" t="s">
        <v>117</v>
      </c>
      <c r="B32" s="43" t="s">
        <v>42</v>
      </c>
      <c r="C32" s="41">
        <v>500</v>
      </c>
      <c r="D32" s="97">
        <v>500</v>
      </c>
      <c r="E32" s="110">
        <v>500</v>
      </c>
      <c r="F32" s="21"/>
      <c r="G32" s="6"/>
    </row>
    <row r="33" spans="1:9" ht="18.75" customHeight="1" x14ac:dyDescent="0.2">
      <c r="A33" s="42" t="s">
        <v>43</v>
      </c>
      <c r="B33" s="33" t="s">
        <v>44</v>
      </c>
      <c r="C33" s="35">
        <v>586.29999999999995</v>
      </c>
      <c r="D33" s="84">
        <v>586.29999999999995</v>
      </c>
      <c r="E33" s="111">
        <v>588.1</v>
      </c>
      <c r="F33" s="19"/>
    </row>
    <row r="34" spans="1:9" s="7" customFormat="1" ht="16.5" customHeight="1" x14ac:dyDescent="0.3">
      <c r="A34" s="47" t="s">
        <v>45</v>
      </c>
      <c r="B34" s="48" t="s">
        <v>46</v>
      </c>
      <c r="C34" s="49"/>
      <c r="D34" s="85"/>
      <c r="E34" s="112"/>
      <c r="F34" s="22"/>
    </row>
    <row r="35" spans="1:9" ht="18.75" customHeight="1" x14ac:dyDescent="0.3">
      <c r="A35" s="50" t="s">
        <v>47</v>
      </c>
      <c r="B35" s="51" t="s">
        <v>48</v>
      </c>
      <c r="C35" s="52">
        <f>C36+C38+C41+C63</f>
        <v>161591.30000000002</v>
      </c>
      <c r="D35" s="52">
        <f>D36+D38+D41+D63</f>
        <v>146488.6</v>
      </c>
      <c r="E35" s="113">
        <f>E36+E38+E41+E63</f>
        <v>152308</v>
      </c>
      <c r="F35" s="23">
        <f>C38+C41</f>
        <v>108901.40000000001</v>
      </c>
      <c r="G35" s="102">
        <f>D38+D41</f>
        <v>101146</v>
      </c>
      <c r="H35" s="102">
        <f>E38+E41</f>
        <v>104919.50000000001</v>
      </c>
      <c r="I35" s="102"/>
    </row>
    <row r="36" spans="1:9" ht="43.5" customHeight="1" x14ac:dyDescent="0.3">
      <c r="A36" s="50" t="s">
        <v>49</v>
      </c>
      <c r="B36" s="51" t="s">
        <v>50</v>
      </c>
      <c r="C36" s="52">
        <f>C37</f>
        <v>49028.800000000003</v>
      </c>
      <c r="D36" s="52">
        <f>D37</f>
        <v>42061.7</v>
      </c>
      <c r="E36" s="113">
        <f>E37</f>
        <v>44098.1</v>
      </c>
      <c r="F36" s="23"/>
    </row>
    <row r="37" spans="1:9" ht="54" customHeight="1" x14ac:dyDescent="0.2">
      <c r="A37" s="53" t="s">
        <v>51</v>
      </c>
      <c r="B37" s="54" t="s">
        <v>52</v>
      </c>
      <c r="C37" s="41">
        <v>49028.800000000003</v>
      </c>
      <c r="D37" s="86">
        <v>42061.7</v>
      </c>
      <c r="E37" s="114">
        <v>44098.1</v>
      </c>
      <c r="F37" s="21"/>
    </row>
    <row r="38" spans="1:9" ht="33" customHeight="1" x14ac:dyDescent="0.2">
      <c r="A38" s="50" t="s">
        <v>53</v>
      </c>
      <c r="B38" s="55" t="s">
        <v>54</v>
      </c>
      <c r="C38" s="35">
        <f>C39+C40</f>
        <v>10638.4</v>
      </c>
      <c r="D38" s="35">
        <f t="shared" ref="D38:E38" si="8">D39+D40</f>
        <v>0</v>
      </c>
      <c r="E38" s="35">
        <f t="shared" si="8"/>
        <v>0</v>
      </c>
      <c r="F38" s="19"/>
    </row>
    <row r="39" spans="1:9" ht="73.5" customHeight="1" x14ac:dyDescent="0.2">
      <c r="A39" s="58" t="s">
        <v>115</v>
      </c>
      <c r="B39" s="56" t="s">
        <v>116</v>
      </c>
      <c r="C39" s="57">
        <v>2915.4</v>
      </c>
      <c r="D39" s="120"/>
      <c r="E39" s="121"/>
      <c r="F39" s="19"/>
    </row>
    <row r="40" spans="1:9" ht="71.25" customHeight="1" x14ac:dyDescent="0.3">
      <c r="A40" s="58" t="s">
        <v>55</v>
      </c>
      <c r="B40" s="56" t="s">
        <v>56</v>
      </c>
      <c r="C40" s="57">
        <v>7723</v>
      </c>
      <c r="D40" s="87"/>
      <c r="E40" s="115"/>
      <c r="F40" s="24"/>
    </row>
    <row r="41" spans="1:9" ht="33" customHeight="1" x14ac:dyDescent="0.3">
      <c r="A41" s="50" t="s">
        <v>57</v>
      </c>
      <c r="B41" s="51" t="s">
        <v>58</v>
      </c>
      <c r="C41" s="59">
        <f>C42+C43+C44+C45+C46+C47+C50+C51+C54+C55+C59+C60</f>
        <v>98263.000000000015</v>
      </c>
      <c r="D41" s="59">
        <f t="shared" ref="D41:E41" si="9">D42+D43+D44+D45+D46+D47+D50+D51+D54+D55+D59+D60</f>
        <v>101146</v>
      </c>
      <c r="E41" s="116">
        <f t="shared" si="9"/>
        <v>104919.50000000001</v>
      </c>
      <c r="F41" s="25"/>
    </row>
    <row r="42" spans="1:9" ht="72.75" customHeight="1" x14ac:dyDescent="0.2">
      <c r="A42" s="53" t="s">
        <v>59</v>
      </c>
      <c r="B42" s="60" t="s">
        <v>60</v>
      </c>
      <c r="C42" s="41">
        <v>72647.8</v>
      </c>
      <c r="D42" s="86">
        <v>75169.3</v>
      </c>
      <c r="E42" s="117">
        <v>77723.5</v>
      </c>
      <c r="F42" s="21"/>
    </row>
    <row r="43" spans="1:9" ht="86.25" customHeight="1" x14ac:dyDescent="0.2">
      <c r="A43" s="53" t="s">
        <v>61</v>
      </c>
      <c r="B43" s="61" t="s">
        <v>62</v>
      </c>
      <c r="C43" s="41">
        <v>204.4</v>
      </c>
      <c r="D43" s="86">
        <v>210.6</v>
      </c>
      <c r="E43" s="117">
        <v>217.2</v>
      </c>
      <c r="F43" s="21"/>
    </row>
    <row r="44" spans="1:9" ht="56.25" customHeight="1" x14ac:dyDescent="0.2">
      <c r="A44" s="53" t="s">
        <v>63</v>
      </c>
      <c r="B44" s="61" t="s">
        <v>64</v>
      </c>
      <c r="C44" s="41">
        <v>510.2</v>
      </c>
      <c r="D44" s="86">
        <v>530.70000000000005</v>
      </c>
      <c r="E44" s="114">
        <v>550.1</v>
      </c>
      <c r="F44" s="21"/>
    </row>
    <row r="45" spans="1:9" ht="119.25" customHeight="1" x14ac:dyDescent="0.2">
      <c r="A45" s="53" t="s">
        <v>65</v>
      </c>
      <c r="B45" s="62" t="s">
        <v>66</v>
      </c>
      <c r="C45" s="41">
        <v>195.8</v>
      </c>
      <c r="D45" s="86">
        <v>202</v>
      </c>
      <c r="E45" s="118">
        <v>208.6</v>
      </c>
      <c r="F45" s="21"/>
    </row>
    <row r="46" spans="1:9" ht="167.25" customHeight="1" x14ac:dyDescent="0.2">
      <c r="A46" s="53" t="s">
        <v>67</v>
      </c>
      <c r="B46" s="63" t="s">
        <v>68</v>
      </c>
      <c r="C46" s="41">
        <v>185.5</v>
      </c>
      <c r="D46" s="86">
        <v>191.8</v>
      </c>
      <c r="E46" s="118">
        <v>198.4</v>
      </c>
      <c r="F46" s="21"/>
    </row>
    <row r="47" spans="1:9" ht="111.75" customHeight="1" x14ac:dyDescent="0.2">
      <c r="A47" s="53"/>
      <c r="B47" s="64" t="s">
        <v>69</v>
      </c>
      <c r="C47" s="49">
        <f>C48+C49</f>
        <v>3063.2999999999997</v>
      </c>
      <c r="D47" s="88">
        <f t="shared" ref="D47:E47" si="10">D48+D49</f>
        <v>3172.7000000000003</v>
      </c>
      <c r="E47" s="79">
        <f t="shared" si="10"/>
        <v>3283.2000000000003</v>
      </c>
      <c r="F47" s="22"/>
    </row>
    <row r="48" spans="1:9" ht="90.75" customHeight="1" x14ac:dyDescent="0.2">
      <c r="A48" s="53" t="s">
        <v>70</v>
      </c>
      <c r="B48" s="63" t="s">
        <v>71</v>
      </c>
      <c r="C48" s="41">
        <v>197.6</v>
      </c>
      <c r="D48" s="86">
        <v>203.8</v>
      </c>
      <c r="E48" s="117">
        <v>210.4</v>
      </c>
      <c r="F48" s="21"/>
    </row>
    <row r="49" spans="1:6" ht="91.5" customHeight="1" x14ac:dyDescent="0.2">
      <c r="A49" s="53" t="s">
        <v>72</v>
      </c>
      <c r="B49" s="63" t="s">
        <v>73</v>
      </c>
      <c r="C49" s="41">
        <v>2865.7</v>
      </c>
      <c r="D49" s="86">
        <v>2968.9</v>
      </c>
      <c r="E49" s="117">
        <v>3072.8</v>
      </c>
      <c r="F49" s="21"/>
    </row>
    <row r="50" spans="1:6" ht="91.5" customHeight="1" x14ac:dyDescent="0.2">
      <c r="A50" s="53" t="s">
        <v>74</v>
      </c>
      <c r="B50" s="63" t="s">
        <v>75</v>
      </c>
      <c r="C50" s="41">
        <v>207.6</v>
      </c>
      <c r="D50" s="86">
        <v>213.9</v>
      </c>
      <c r="E50" s="114">
        <v>220.5</v>
      </c>
      <c r="F50" s="21"/>
    </row>
    <row r="51" spans="1:6" ht="137.25" customHeight="1" x14ac:dyDescent="0.2">
      <c r="A51" s="26"/>
      <c r="B51" s="65" t="s">
        <v>76</v>
      </c>
      <c r="C51" s="49">
        <f>C52+C53</f>
        <v>1134.8</v>
      </c>
      <c r="D51" s="89">
        <f t="shared" ref="D51:E51" si="11">D52+D53</f>
        <v>1143.6999999999998</v>
      </c>
      <c r="E51" s="77">
        <f t="shared" si="11"/>
        <v>1140.0999999999999</v>
      </c>
      <c r="F51" s="22"/>
    </row>
    <row r="52" spans="1:6" ht="132.75" customHeight="1" x14ac:dyDescent="0.2">
      <c r="A52" s="53" t="s">
        <v>77</v>
      </c>
      <c r="B52" s="61" t="s">
        <v>76</v>
      </c>
      <c r="C52" s="41">
        <v>70.099999999999994</v>
      </c>
      <c r="D52" s="86">
        <v>72.099999999999994</v>
      </c>
      <c r="E52" s="118">
        <v>68.5</v>
      </c>
      <c r="F52" s="21"/>
    </row>
    <row r="53" spans="1:6" ht="85.5" customHeight="1" x14ac:dyDescent="0.2">
      <c r="A53" s="53" t="s">
        <v>78</v>
      </c>
      <c r="B53" s="61" t="s">
        <v>79</v>
      </c>
      <c r="C53" s="41">
        <v>1064.7</v>
      </c>
      <c r="D53" s="86">
        <v>1071.5999999999999</v>
      </c>
      <c r="E53" s="118">
        <v>1071.5999999999999</v>
      </c>
      <c r="F53" s="21"/>
    </row>
    <row r="54" spans="1:6" ht="75" customHeight="1" x14ac:dyDescent="0.2">
      <c r="A54" s="53" t="s">
        <v>80</v>
      </c>
      <c r="B54" s="63" t="s">
        <v>81</v>
      </c>
      <c r="C54" s="41">
        <v>195.5</v>
      </c>
      <c r="D54" s="86">
        <v>201.8</v>
      </c>
      <c r="E54" s="117">
        <v>208.4</v>
      </c>
      <c r="F54" s="21"/>
    </row>
    <row r="55" spans="1:6" ht="215.25" customHeight="1" x14ac:dyDescent="0.2">
      <c r="A55" s="53"/>
      <c r="B55" s="66" t="s">
        <v>82</v>
      </c>
      <c r="C55" s="67">
        <f>C56+C57+C58</f>
        <v>2571.6</v>
      </c>
      <c r="D55" s="90">
        <f t="shared" ref="D55:E55" si="12">D56+D57+D58</f>
        <v>2573.1999999999998</v>
      </c>
      <c r="E55" s="78">
        <f t="shared" si="12"/>
        <v>2718.6</v>
      </c>
      <c r="F55" s="22"/>
    </row>
    <row r="56" spans="1:6" ht="108" customHeight="1" x14ac:dyDescent="0.2">
      <c r="A56" s="53" t="s">
        <v>83</v>
      </c>
      <c r="B56" s="68" t="s">
        <v>84</v>
      </c>
      <c r="C56" s="69">
        <v>1942.7</v>
      </c>
      <c r="D56" s="91">
        <v>1942.7</v>
      </c>
      <c r="E56" s="117">
        <v>2086.5</v>
      </c>
      <c r="F56" s="21"/>
    </row>
    <row r="57" spans="1:6" ht="105" customHeight="1" x14ac:dyDescent="0.2">
      <c r="A57" s="53" t="s">
        <v>85</v>
      </c>
      <c r="B57" s="68" t="s">
        <v>86</v>
      </c>
      <c r="C57" s="69">
        <v>582.5</v>
      </c>
      <c r="D57" s="91">
        <v>582.5</v>
      </c>
      <c r="E57" s="117">
        <v>582.5</v>
      </c>
      <c r="F57" s="21"/>
    </row>
    <row r="58" spans="1:6" ht="218.25" customHeight="1" x14ac:dyDescent="0.2">
      <c r="A58" s="53" t="s">
        <v>87</v>
      </c>
      <c r="B58" s="68" t="s">
        <v>88</v>
      </c>
      <c r="C58" s="69">
        <v>46.4</v>
      </c>
      <c r="D58" s="92">
        <v>48</v>
      </c>
      <c r="E58" s="119">
        <v>49.6</v>
      </c>
      <c r="F58" s="21"/>
    </row>
    <row r="59" spans="1:6" ht="73.5" customHeight="1" x14ac:dyDescent="0.2">
      <c r="A59" s="70" t="s">
        <v>89</v>
      </c>
      <c r="B59" s="43" t="s">
        <v>90</v>
      </c>
      <c r="C59" s="69">
        <v>17301.2</v>
      </c>
      <c r="D59" s="93">
        <v>17491</v>
      </c>
      <c r="E59" s="119">
        <v>18405.599999999999</v>
      </c>
      <c r="F59" s="21"/>
    </row>
    <row r="60" spans="1:6" ht="104.25" customHeight="1" x14ac:dyDescent="0.2">
      <c r="A60" s="70"/>
      <c r="B60" s="48" t="s">
        <v>91</v>
      </c>
      <c r="C60" s="67">
        <f>C61+C62</f>
        <v>45.300000000000004</v>
      </c>
      <c r="D60" s="90">
        <f t="shared" ref="D60:E60" si="13">D61+D62</f>
        <v>45.300000000000004</v>
      </c>
      <c r="E60" s="78">
        <f t="shared" si="13"/>
        <v>45.300000000000004</v>
      </c>
      <c r="F60" s="22"/>
    </row>
    <row r="61" spans="1:6" ht="84" customHeight="1" x14ac:dyDescent="0.2">
      <c r="A61" s="70" t="s">
        <v>92</v>
      </c>
      <c r="B61" s="43" t="s">
        <v>93</v>
      </c>
      <c r="C61" s="69">
        <v>0.7</v>
      </c>
      <c r="D61" s="94">
        <v>0.7</v>
      </c>
      <c r="E61" s="103">
        <v>0.7</v>
      </c>
      <c r="F61" s="21"/>
    </row>
    <row r="62" spans="1:6" ht="52.5" customHeight="1" x14ac:dyDescent="0.2">
      <c r="A62" s="70" t="s">
        <v>94</v>
      </c>
      <c r="B62" s="43" t="s">
        <v>95</v>
      </c>
      <c r="C62" s="69">
        <v>44.6</v>
      </c>
      <c r="D62" s="94">
        <v>44.6</v>
      </c>
      <c r="E62" s="103">
        <v>44.6</v>
      </c>
      <c r="F62" s="21"/>
    </row>
    <row r="63" spans="1:6" ht="18" customHeight="1" x14ac:dyDescent="0.2">
      <c r="A63" s="50" t="s">
        <v>96</v>
      </c>
      <c r="B63" s="71" t="s">
        <v>97</v>
      </c>
      <c r="C63" s="35">
        <f>C64+C68</f>
        <v>3661.1</v>
      </c>
      <c r="D63" s="35">
        <f>D64+D68</f>
        <v>3280.9</v>
      </c>
      <c r="E63" s="49">
        <f>E64+E68</f>
        <v>3290.4</v>
      </c>
      <c r="F63" s="19"/>
    </row>
    <row r="64" spans="1:6" ht="89.25" customHeight="1" x14ac:dyDescent="0.2">
      <c r="A64" s="72" t="s">
        <v>98</v>
      </c>
      <c r="B64" s="73" t="s">
        <v>99</v>
      </c>
      <c r="C64" s="49">
        <f>C65+C66+C67</f>
        <v>558.90000000000009</v>
      </c>
      <c r="D64" s="89">
        <f>D65+D66+D67</f>
        <v>558.90000000000009</v>
      </c>
      <c r="E64" s="77">
        <f>E65+E66+E67</f>
        <v>558.90000000000009</v>
      </c>
      <c r="F64" s="22"/>
    </row>
    <row r="65" spans="1:7" ht="119.25" customHeight="1" x14ac:dyDescent="0.2">
      <c r="A65" s="74" t="s">
        <v>100</v>
      </c>
      <c r="B65" s="75" t="s">
        <v>113</v>
      </c>
      <c r="C65" s="41">
        <v>200.4</v>
      </c>
      <c r="D65" s="100">
        <v>200.4</v>
      </c>
      <c r="E65" s="109">
        <v>200.4</v>
      </c>
      <c r="F65" s="21"/>
    </row>
    <row r="66" spans="1:7" ht="108.75" customHeight="1" x14ac:dyDescent="0.2">
      <c r="A66" s="74" t="s">
        <v>101</v>
      </c>
      <c r="B66" s="75" t="s">
        <v>112</v>
      </c>
      <c r="C66" s="41">
        <v>128.19999999999999</v>
      </c>
      <c r="D66" s="101">
        <v>128.19999999999999</v>
      </c>
      <c r="E66" s="117">
        <v>128.19999999999999</v>
      </c>
      <c r="F66" s="21"/>
    </row>
    <row r="67" spans="1:7" ht="157.5" customHeight="1" x14ac:dyDescent="0.2">
      <c r="A67" s="74" t="s">
        <v>110</v>
      </c>
      <c r="B67" s="75" t="s">
        <v>111</v>
      </c>
      <c r="C67" s="41">
        <v>230.3</v>
      </c>
      <c r="D67" s="101">
        <v>230.3</v>
      </c>
      <c r="E67" s="118">
        <v>230.3</v>
      </c>
      <c r="F67" s="21"/>
    </row>
    <row r="68" spans="1:7" ht="65.25" customHeight="1" x14ac:dyDescent="0.2">
      <c r="A68" s="74" t="s">
        <v>102</v>
      </c>
      <c r="B68" s="75" t="s">
        <v>118</v>
      </c>
      <c r="C68" s="41">
        <v>3102.2</v>
      </c>
      <c r="D68" s="100">
        <v>2722</v>
      </c>
      <c r="E68" s="103">
        <v>2731.5</v>
      </c>
      <c r="F68" s="21"/>
    </row>
    <row r="69" spans="1:7" ht="18.75" customHeight="1" x14ac:dyDescent="0.2">
      <c r="A69" s="30"/>
      <c r="B69" s="33" t="s">
        <v>103</v>
      </c>
      <c r="C69" s="35">
        <f>C12+C35</f>
        <v>192158.80000000002</v>
      </c>
      <c r="D69" s="95">
        <f>D12+D35</f>
        <v>179056.1</v>
      </c>
      <c r="E69" s="76">
        <f>E12+E35</f>
        <v>186091.6</v>
      </c>
      <c r="F69" s="19"/>
    </row>
    <row r="70" spans="1:7" x14ac:dyDescent="0.2">
      <c r="E70" s="27"/>
    </row>
    <row r="71" spans="1:7" s="9" customFormat="1" ht="156.75" customHeight="1" x14ac:dyDescent="0.2">
      <c r="A71" s="122"/>
      <c r="B71" s="122"/>
      <c r="C71" s="12"/>
      <c r="D71" s="12"/>
      <c r="E71" s="8"/>
      <c r="F71" s="8"/>
    </row>
    <row r="77" spans="1:7" s="1" customFormat="1" x14ac:dyDescent="0.2">
      <c r="B77" s="10"/>
      <c r="C77" s="10"/>
      <c r="D77" s="10"/>
      <c r="G77" s="2"/>
    </row>
    <row r="79" spans="1:7" s="1" customFormat="1" x14ac:dyDescent="0.2">
      <c r="B79" s="10"/>
      <c r="C79" s="10"/>
      <c r="D79" s="10"/>
      <c r="G79" s="2"/>
    </row>
    <row r="81" spans="7:7" s="1" customFormat="1" x14ac:dyDescent="0.2">
      <c r="G81" s="2"/>
    </row>
  </sheetData>
  <mergeCells count="13">
    <mergeCell ref="A71:B71"/>
    <mergeCell ref="A1:B1"/>
    <mergeCell ref="A2:B2"/>
    <mergeCell ref="A3:B3"/>
    <mergeCell ref="B5:E5"/>
    <mergeCell ref="B6:E6"/>
    <mergeCell ref="B7:E7"/>
    <mergeCell ref="A8:E8"/>
    <mergeCell ref="A9:A10"/>
    <mergeCell ref="B9:B10"/>
    <mergeCell ref="C9:C10"/>
    <mergeCell ref="D9:D10"/>
    <mergeCell ref="E9:E10"/>
  </mergeCells>
  <printOptions horizontalCentered="1"/>
  <pageMargins left="0.25" right="0.25" top="0.75" bottom="0.75" header="0.3" footer="0.3"/>
  <pageSetup paperSize="9" fitToHeight="4" orientation="portrait" blackAndWhite="1" verticalDpi="1200" r:id="rId1"/>
  <headerFooter alignWithMargins="0">
    <oddFooter>&amp;R&amp;9Приложение 1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 решению 04.12.2017</vt:lpstr>
      <vt:lpstr>'к решению 04.12.2017'!Заголовки_для_печати</vt:lpstr>
      <vt:lpstr>'к решению 04.12.2017'!Область_печати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яяя</dc:creator>
  <cp:lastModifiedBy>user</cp:lastModifiedBy>
  <cp:lastPrinted>2017-12-01T08:15:13Z</cp:lastPrinted>
  <dcterms:created xsi:type="dcterms:W3CDTF">2017-10-05T07:21:21Z</dcterms:created>
  <dcterms:modified xsi:type="dcterms:W3CDTF">2017-12-05T12:06:07Z</dcterms:modified>
</cp:coreProperties>
</file>